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i unidad\2026\3. Rev Doc y Form SGC\5.Laboratorio Analisis de Agua\Estos sí\"/>
    </mc:Choice>
  </mc:AlternateContent>
  <bookViews>
    <workbookView xWindow="0" yWindow="0" windowWidth="28800" windowHeight="12225"/>
  </bookViews>
  <sheets>
    <sheet name="INCERTIDUMBRE DE MUESTREO" sheetId="5" r:id="rId1"/>
    <sheet name="DISEÑO METODOLÓGICO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5" l="1"/>
  <c r="C12" i="5"/>
  <c r="G45" i="5"/>
  <c r="G44" i="5"/>
  <c r="G39" i="5" l="1"/>
  <c r="B25" i="5" l="1"/>
  <c r="J17" i="5"/>
  <c r="G17" i="5"/>
  <c r="F17" i="5"/>
  <c r="H17" i="5" l="1"/>
  <c r="K17" i="5"/>
  <c r="I17" i="5"/>
  <c r="L17" i="5"/>
  <c r="G22" i="5"/>
  <c r="I22" i="5" s="1"/>
  <c r="G20" i="5"/>
  <c r="I20" i="5" s="1"/>
  <c r="G23" i="5"/>
  <c r="I23" i="5" s="1"/>
  <c r="G19" i="5"/>
  <c r="I19" i="5" s="1"/>
  <c r="G18" i="5"/>
  <c r="I18" i="5" s="1"/>
  <c r="G21" i="5"/>
  <c r="I21" i="5" s="1"/>
  <c r="G24" i="5"/>
  <c r="I24" i="5" s="1"/>
  <c r="G31" i="5"/>
  <c r="J24" i="5"/>
  <c r="F24" i="5"/>
  <c r="K24" i="5" s="1"/>
  <c r="J23" i="5"/>
  <c r="F23" i="5"/>
  <c r="J22" i="5"/>
  <c r="F22" i="5"/>
  <c r="J21" i="5"/>
  <c r="F21" i="5"/>
  <c r="J20" i="5"/>
  <c r="F20" i="5"/>
  <c r="H20" i="5" s="1"/>
  <c r="J19" i="5"/>
  <c r="F19" i="5"/>
  <c r="H19" i="5" s="1"/>
  <c r="J18" i="5"/>
  <c r="F18" i="5"/>
  <c r="K18" i="5" l="1"/>
  <c r="H24" i="5"/>
  <c r="H18" i="5"/>
  <c r="L20" i="5"/>
  <c r="L22" i="5"/>
  <c r="L21" i="5"/>
  <c r="K21" i="5"/>
  <c r="K19" i="5"/>
  <c r="K20" i="5"/>
  <c r="L19" i="5"/>
  <c r="K22" i="5"/>
  <c r="I25" i="5"/>
  <c r="L24" i="5"/>
  <c r="K23" i="5"/>
  <c r="H23" i="5"/>
  <c r="L23" i="5"/>
  <c r="L18" i="5"/>
  <c r="L25" i="5" s="1"/>
  <c r="H22" i="5"/>
  <c r="H21" i="5"/>
  <c r="K25" i="5" l="1"/>
  <c r="H25" i="5"/>
  <c r="D30" i="5" l="1"/>
  <c r="D32" i="5" s="1"/>
  <c r="D33" i="5" s="1"/>
  <c r="D38" i="5"/>
  <c r="G32" i="5"/>
  <c r="G33" i="5" s="1"/>
  <c r="G30" i="5" l="1"/>
  <c r="D40" i="5"/>
  <c r="G38" i="5"/>
  <c r="G40" i="5"/>
  <c r="G41" i="5" s="1"/>
  <c r="D43" i="5"/>
  <c r="D44" i="5" s="1"/>
  <c r="G42" i="5" s="1"/>
  <c r="G43" i="5" s="1"/>
  <c r="D41" i="5"/>
  <c r="D45" i="5" l="1"/>
</calcChain>
</file>

<file path=xl/comments1.xml><?xml version="1.0" encoding="utf-8"?>
<comments xmlns="http://schemas.openxmlformats.org/spreadsheetml/2006/main">
  <authors>
    <author>Jose Gregorio Morales Macea</author>
  </authors>
  <commentList>
    <comment ref="D43" authorId="0" shapeId="0">
      <text>
        <r>
          <rPr>
            <b/>
            <sz val="9"/>
            <color indexed="81"/>
            <rFont val="Tahoma"/>
            <charset val="1"/>
          </rPr>
          <t>Jose Gregorio Morales Macea:</t>
        </r>
        <r>
          <rPr>
            <sz val="9"/>
            <color indexed="81"/>
            <rFont val="Tahoma"/>
            <charset val="1"/>
          </rPr>
          <t xml:space="preserve">
 Si el resultado es negativo, se asigna 0 (la varianza no puede ser negativa</t>
        </r>
      </text>
    </comment>
  </commentList>
</comments>
</file>

<file path=xl/sharedStrings.xml><?xml version="1.0" encoding="utf-8"?>
<sst xmlns="http://schemas.openxmlformats.org/spreadsheetml/2006/main" count="141" uniqueCount="131">
  <si>
    <t>DISEÑO METODOLÓGICO</t>
  </si>
  <si>
    <t>CLASE DE EFECTO</t>
  </si>
  <si>
    <t>ETAPA DEL PROCESO</t>
  </si>
  <si>
    <t>MUESTREO</t>
  </si>
  <si>
    <t>ALEATORIO (Precisión)</t>
  </si>
  <si>
    <t xml:space="preserve">Variabilidad del muestreo </t>
  </si>
  <si>
    <t>Denominada por la heterogeneidad y las variaciones del operador; las muestras duplicadas brindan precisión en condiciones de repetibilidad</t>
  </si>
  <si>
    <t>ANÁLISIS</t>
  </si>
  <si>
    <t xml:space="preserve">Variabilidad Analítica </t>
  </si>
  <si>
    <t>Contribución combinada de efectos aleatorios; los análisis duplicados brindan precisión en condiciones de repetibilidad</t>
  </si>
  <si>
    <t>SISTEMÁTICO (Sesgo)</t>
  </si>
  <si>
    <t>Sesgo de muestreo</t>
  </si>
  <si>
    <t>efecto combiando del sesgo de selección, sesgo del operador, etc. ;objeto de estudio de muestreo de referencia, ensayo de muestreo entre organizaciones.</t>
  </si>
  <si>
    <t>Sesgo analítico</t>
  </si>
  <si>
    <t>Efecto combinado de las fuentes de sesgo; datos de validación o MRC, ensayos de aptitud, comparación interlaboratorio</t>
  </si>
  <si>
    <t>SUMA</t>
  </si>
  <si>
    <t>PROMEDIO</t>
  </si>
  <si>
    <t>Resultado ANOVA de la incertidumbre analítica</t>
  </si>
  <si>
    <t>Error entre muestra de ensayo</t>
  </si>
  <si>
    <t>Grados de libertad analíticos</t>
  </si>
  <si>
    <t>Incertidumbre analítica</t>
  </si>
  <si>
    <t>Estadístico</t>
  </si>
  <si>
    <t>Resultado</t>
  </si>
  <si>
    <t>unidades</t>
  </si>
  <si>
    <t>%</t>
  </si>
  <si>
    <t>mg/L</t>
  </si>
  <si>
    <t>Resultado ANOVA derivada de la incertidumbre de muestreo</t>
  </si>
  <si>
    <t>Error entre muestras primarias</t>
  </si>
  <si>
    <t>Grados de libertad de medición</t>
  </si>
  <si>
    <t>Incertidumbre de medición</t>
  </si>
  <si>
    <t>Incertidumbre de muestreo</t>
  </si>
  <si>
    <t>DISEÑO DE DATOS AGRUPADOS</t>
  </si>
  <si>
    <t>MUESTRA</t>
  </si>
  <si>
    <t>ESTIMACIÓN DE INCERTIDUMBRE ASOCIADA AL MUESTREO</t>
  </si>
  <si>
    <t>M1D1A</t>
  </si>
  <si>
    <t>M1D1B</t>
  </si>
  <si>
    <t>M1D2A</t>
  </si>
  <si>
    <t>M1D2B</t>
  </si>
  <si>
    <t>M2D1A</t>
  </si>
  <si>
    <t>M2D1B</t>
  </si>
  <si>
    <t>M2D2A</t>
  </si>
  <si>
    <t>M2D2B</t>
  </si>
  <si>
    <t>Muestra</t>
  </si>
  <si>
    <t>gl_anal =</t>
  </si>
  <si>
    <t>Suma de Cuadrados Analítica (SS_anal) =</t>
  </si>
  <si>
    <t xml:space="preserve"> Varianza analítica (s²_anal) =</t>
  </si>
  <si>
    <t xml:space="preserve"> Incertidumbre estándar analítica (u_anal) =</t>
  </si>
  <si>
    <t xml:space="preserve">gl_= </t>
  </si>
  <si>
    <t xml:space="preserve"> Varianza medición ( s²_Medic ) =</t>
  </si>
  <si>
    <t>Muestra 1-A1</t>
  </si>
  <si>
    <t>Muestra 1-A2</t>
  </si>
  <si>
    <t>Muestra 2-A1</t>
  </si>
  <si>
    <t>Muestra 2-A2</t>
  </si>
  <si>
    <t>Promedio muestras</t>
  </si>
  <si>
    <t xml:space="preserve">Grados de libertad medic (gl_med)                                                                                                           Número de submuestras = 16  (8 muestras × 2 submuestras)                                                                                                                                                               gl_med = 16 – 8 = 8.     </t>
  </si>
  <si>
    <t>M1</t>
  </si>
  <si>
    <t>M2</t>
  </si>
  <si>
    <t>M3</t>
  </si>
  <si>
    <t>M4</t>
  </si>
  <si>
    <t>M5</t>
  </si>
  <si>
    <t>M6</t>
  </si>
  <si>
    <t>M7</t>
  </si>
  <si>
    <t>M8</t>
  </si>
  <si>
    <t xml:space="preserve">Submuestra 1 Analistas 1 </t>
  </si>
  <si>
    <t xml:space="preserve">Submuestra 1 Analistas 2 </t>
  </si>
  <si>
    <t xml:space="preserve">Submuestra 2 Analistas 1 </t>
  </si>
  <si>
    <t xml:space="preserve">Submuestra 2 Analistas 2 </t>
  </si>
  <si>
    <t xml:space="preserve">M1A1
</t>
  </si>
  <si>
    <t xml:space="preserve">M1A2
</t>
  </si>
  <si>
    <t xml:space="preserve">M1B1
</t>
  </si>
  <si>
    <t xml:space="preserve">M1B2
</t>
  </si>
  <si>
    <t xml:space="preserve">M2A1
</t>
  </si>
  <si>
    <t xml:space="preserve">M3A1
</t>
  </si>
  <si>
    <t xml:space="preserve">M4A1
</t>
  </si>
  <si>
    <t xml:space="preserve">M5A1
</t>
  </si>
  <si>
    <t xml:space="preserve">M6A1
</t>
  </si>
  <si>
    <t xml:space="preserve">M7A1
</t>
  </si>
  <si>
    <t xml:space="preserve">M8A1
</t>
  </si>
  <si>
    <t xml:space="preserve">M2A2
</t>
  </si>
  <si>
    <t xml:space="preserve">M3A2
</t>
  </si>
  <si>
    <t xml:space="preserve">M4A2
</t>
  </si>
  <si>
    <t xml:space="preserve">M5A2
</t>
  </si>
  <si>
    <t xml:space="preserve">M6A2
</t>
  </si>
  <si>
    <t xml:space="preserve">M7A2
</t>
  </si>
  <si>
    <t xml:space="preserve">M8A2
</t>
  </si>
  <si>
    <t xml:space="preserve">M2B1
</t>
  </si>
  <si>
    <t xml:space="preserve">M3B1
</t>
  </si>
  <si>
    <t xml:space="preserve">M4B1
</t>
  </si>
  <si>
    <t xml:space="preserve">M5B1
</t>
  </si>
  <si>
    <t xml:space="preserve">M6B1
</t>
  </si>
  <si>
    <t xml:space="preserve">M7B1
</t>
  </si>
  <si>
    <t xml:space="preserve">M8B1
</t>
  </si>
  <si>
    <t xml:space="preserve">M2B2
</t>
  </si>
  <si>
    <t xml:space="preserve">M3B2
</t>
  </si>
  <si>
    <t xml:space="preserve">M4B2
</t>
  </si>
  <si>
    <t xml:space="preserve">M5B2
</t>
  </si>
  <si>
    <t xml:space="preserve">M6B2
</t>
  </si>
  <si>
    <t xml:space="preserve">M7B2
</t>
  </si>
  <si>
    <t xml:space="preserve">M8B2
</t>
  </si>
  <si>
    <t xml:space="preserve">Suma D2^2 </t>
  </si>
  <si>
    <t xml:space="preserve">Suma D1^2 </t>
  </si>
  <si>
    <t xml:space="preserve">Suma de cuadrado parcial </t>
  </si>
  <si>
    <t>Varianza muestreo  ( s²_muest )</t>
  </si>
  <si>
    <t xml:space="preserve"> Incertidumbre estándar medicion  (u_med)</t>
  </si>
  <si>
    <t>Suma de Cuadrados Medic (SS_med) =</t>
  </si>
  <si>
    <t xml:space="preserve"> Incertidumbre estándar muestreo (u_muest)</t>
  </si>
  <si>
    <t>Promedio submuestra 1</t>
  </si>
  <si>
    <t>Promedio submuestra 2</t>
  </si>
  <si>
    <t>Dep</t>
  </si>
  <si>
    <t>Serie</t>
  </si>
  <si>
    <t>Subserie</t>
  </si>
  <si>
    <t>Tipo Documental</t>
  </si>
  <si>
    <t>Nº. Cons</t>
  </si>
  <si>
    <t>Fecha de Corte de la Vigencia:</t>
  </si>
  <si>
    <t>TRD:</t>
  </si>
  <si>
    <t>ESTIMACIÓN DE INCERTIDUMBRE DE MUESTREO</t>
  </si>
  <si>
    <t>01</t>
  </si>
  <si>
    <t xml:space="preserve"> R-7.6-04  </t>
  </si>
  <si>
    <r>
      <rPr>
        <b/>
        <i/>
        <sz val="10"/>
        <color theme="1"/>
        <rFont val="Calibri"/>
        <family val="2"/>
        <scheme val="minor"/>
      </rPr>
      <t xml:space="preserve">Grados de libertad analíticos (gl_anal).                                                                                 Número total de análisis = 32 (8 muestras × 2 submuestras × 2 análisis).                      
Número de submuestras = 16  (8 muestras × 2 submuestras) .                                                                                 gl_anal = 32 – 16 = 16.     </t>
    </r>
    <r>
      <rPr>
        <sz val="10"/>
        <color theme="1"/>
        <rFont val="Calibri"/>
        <family val="2"/>
        <scheme val="minor"/>
      </rPr>
      <t xml:space="preserve">           
</t>
    </r>
  </si>
  <si>
    <r>
      <t>Incertidumbre expandida  con k = 2 para un 95% de confianza: </t>
    </r>
    <r>
      <rPr>
        <b/>
        <i/>
        <sz val="13.3"/>
        <color rgb="FF0F1115"/>
        <rFont val="KaTeX_Math"/>
      </rPr>
      <t>U</t>
    </r>
    <r>
      <rPr>
        <b/>
        <sz val="13.3"/>
        <color rgb="FF0F1115"/>
        <rFont val="Times New Roman"/>
        <family val="1"/>
      </rPr>
      <t>=2⋅</t>
    </r>
    <r>
      <rPr>
        <b/>
        <i/>
        <sz val="13.3"/>
        <color rgb="FF0F1115"/>
        <rFont val="KaTeX_Math"/>
      </rPr>
      <t>u</t>
    </r>
    <r>
      <rPr>
        <b/>
        <i/>
        <sz val="7.7"/>
        <color rgb="FF0F1115"/>
        <rFont val="KaTeX_Math"/>
      </rPr>
      <t>_mues</t>
    </r>
  </si>
  <si>
    <t>Referencia</t>
  </si>
  <si>
    <t>Método de Análisis</t>
  </si>
  <si>
    <t>Variable</t>
  </si>
  <si>
    <t>Fecha de estimación</t>
  </si>
  <si>
    <t>Aprobación:</t>
  </si>
  <si>
    <t>Fecha</t>
  </si>
  <si>
    <t>Director de Laboratorio</t>
  </si>
  <si>
    <t>APROBACIÓN</t>
  </si>
  <si>
    <t>Se aprueba la presente estimación de la incertidumbre de muestreo a partir de la fecha:</t>
  </si>
  <si>
    <t>Incertidumbre de muestreo en %</t>
  </si>
  <si>
    <t>Incertidumbre de muestreo en mg/L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</si>
</sst>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i/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8"/>
      <color rgb="FF0F1115"/>
      <name val="Segoe UI"/>
      <family val="2"/>
    </font>
    <font>
      <sz val="10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i/>
      <sz val="10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3.3"/>
      <color rgb="FF0F1115"/>
      <name val="KaTeX_Math"/>
    </font>
    <font>
      <b/>
      <sz val="13.3"/>
      <color rgb="FF0F1115"/>
      <name val="Times New Roman"/>
      <family val="1"/>
    </font>
    <font>
      <b/>
      <i/>
      <sz val="7.7"/>
      <color rgb="FF0F1115"/>
      <name val="KaTeX_Math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14" fillId="0" borderId="0"/>
    <xf numFmtId="0" fontId="15" fillId="0" borderId="0"/>
    <xf numFmtId="0" fontId="15" fillId="0" borderId="0"/>
  </cellStyleXfs>
  <cellXfs count="160">
    <xf numFmtId="0" fontId="0" fillId="0" borderId="0" xfId="0"/>
    <xf numFmtId="0" fontId="0" fillId="0" borderId="0" xfId="0" applyProtection="1">
      <protection locked="0"/>
    </xf>
    <xf numFmtId="2" fontId="5" fillId="0" borderId="1" xfId="0" applyNumberFormat="1" applyFont="1" applyBorder="1" applyAlignment="1" applyProtection="1">
      <alignment horizontal="center" vertical="center"/>
      <protection hidden="1"/>
    </xf>
    <xf numFmtId="2" fontId="0" fillId="0" borderId="1" xfId="0" applyNumberFormat="1" applyBorder="1" applyProtection="1">
      <protection hidden="1"/>
    </xf>
    <xf numFmtId="0" fontId="0" fillId="0" borderId="0" xfId="0" applyProtection="1">
      <protection hidden="1"/>
    </xf>
    <xf numFmtId="2" fontId="0" fillId="0" borderId="0" xfId="0" applyNumberFormat="1" applyBorder="1" applyAlignment="1" applyProtection="1">
      <alignment horizontal="center" vertical="center"/>
      <protection hidden="1"/>
    </xf>
    <xf numFmtId="2" fontId="0" fillId="0" borderId="2" xfId="0" applyNumberFormat="1" applyBorder="1" applyAlignment="1" applyProtection="1">
      <alignment horizontal="center"/>
      <protection hidden="1"/>
    </xf>
    <xf numFmtId="0" fontId="0" fillId="0" borderId="2" xfId="0" applyBorder="1" applyAlignment="1" applyProtection="1">
      <alignment horizontal="center"/>
      <protection hidden="1"/>
    </xf>
    <xf numFmtId="0" fontId="0" fillId="0" borderId="0" xfId="0" applyProtection="1"/>
    <xf numFmtId="0" fontId="2" fillId="0" borderId="0" xfId="0" applyFont="1" applyFill="1" applyAlignment="1" applyProtection="1">
      <alignment vertical="center"/>
    </xf>
    <xf numFmtId="0" fontId="9" fillId="0" borderId="4" xfId="0" applyFont="1" applyBorder="1" applyAlignment="1" applyProtection="1">
      <alignment horizontal="center" vertical="center" wrapText="1"/>
    </xf>
    <xf numFmtId="0" fontId="9" fillId="0" borderId="5" xfId="0" applyFont="1" applyBorder="1" applyAlignment="1" applyProtection="1">
      <alignment horizontal="center" vertical="center" textRotation="90" wrapText="1"/>
    </xf>
    <xf numFmtId="0" fontId="8" fillId="0" borderId="6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3" fillId="0" borderId="1" xfId="0" applyFont="1" applyBorder="1" applyProtection="1">
      <protection hidden="1"/>
    </xf>
    <xf numFmtId="0" fontId="8" fillId="0" borderId="0" xfId="0" applyFont="1"/>
    <xf numFmtId="2" fontId="10" fillId="4" borderId="1" xfId="0" applyNumberFormat="1" applyFont="1" applyFill="1" applyBorder="1" applyAlignment="1">
      <alignment horizontal="center" vertical="center" wrapText="1"/>
    </xf>
    <xf numFmtId="0" fontId="0" fillId="0" borderId="1" xfId="0" applyBorder="1" applyProtection="1">
      <protection hidden="1"/>
    </xf>
    <xf numFmtId="164" fontId="0" fillId="0" borderId="1" xfId="0" applyNumberFormat="1" applyBorder="1" applyAlignment="1" applyProtection="1">
      <alignment horizontal="center"/>
      <protection hidden="1"/>
    </xf>
    <xf numFmtId="0" fontId="0" fillId="0" borderId="0" xfId="0" applyAlignment="1">
      <alignment horizontal="center"/>
    </xf>
    <xf numFmtId="0" fontId="1" fillId="0" borderId="0" xfId="0" applyFont="1" applyBorder="1" applyAlignment="1" applyProtection="1">
      <alignment horizontal="center" vertical="center"/>
      <protection hidden="1"/>
    </xf>
    <xf numFmtId="0" fontId="8" fillId="0" borderId="7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/>
      <protection hidden="1"/>
    </xf>
    <xf numFmtId="0" fontId="0" fillId="0" borderId="0" xfId="0" applyBorder="1" applyAlignment="1" applyProtection="1">
      <alignment horizontal="center" vertical="center"/>
      <protection hidden="1"/>
    </xf>
    <xf numFmtId="0" fontId="15" fillId="5" borderId="0" xfId="1" applyFont="1" applyFill="1" applyBorder="1"/>
    <xf numFmtId="0" fontId="17" fillId="0" borderId="13" xfId="1" applyFont="1" applyFill="1" applyBorder="1" applyAlignment="1"/>
    <xf numFmtId="0" fontId="17" fillId="0" borderId="13" xfId="1" applyFont="1" applyFill="1" applyBorder="1"/>
    <xf numFmtId="49" fontId="17" fillId="0" borderId="13" xfId="1" applyNumberFormat="1" applyFont="1" applyFill="1" applyBorder="1" applyAlignment="1"/>
    <xf numFmtId="0" fontId="18" fillId="0" borderId="13" xfId="1" applyFont="1" applyFill="1" applyBorder="1" applyAlignment="1">
      <alignment horizontal="center" vertical="center"/>
    </xf>
    <xf numFmtId="0" fontId="18" fillId="0" borderId="13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3" fillId="0" borderId="0" xfId="0" applyFont="1" applyBorder="1" applyAlignment="1" applyProtection="1">
      <protection hidden="1"/>
    </xf>
    <xf numFmtId="0" fontId="0" fillId="0" borderId="0" xfId="0" applyBorder="1" applyAlignment="1" applyProtection="1">
      <protection hidden="1"/>
    </xf>
    <xf numFmtId="0" fontId="0" fillId="0" borderId="0" xfId="0" applyBorder="1" applyProtection="1">
      <protection hidden="1"/>
    </xf>
    <xf numFmtId="2" fontId="0" fillId="0" borderId="0" xfId="0" applyNumberFormat="1" applyBorder="1" applyAlignment="1" applyProtection="1">
      <alignment horizontal="center"/>
      <protection hidden="1"/>
    </xf>
    <xf numFmtId="0" fontId="1" fillId="0" borderId="0" xfId="0" applyFont="1" applyBorder="1" applyAlignment="1" applyProtection="1">
      <alignment horizontal="left"/>
      <protection hidden="1"/>
    </xf>
    <xf numFmtId="0" fontId="1" fillId="0" borderId="21" xfId="0" applyFont="1" applyBorder="1" applyAlignment="1" applyProtection="1">
      <alignment horizontal="center" vertical="center"/>
      <protection hidden="1"/>
    </xf>
    <xf numFmtId="0" fontId="1" fillId="0" borderId="22" xfId="0" applyFont="1" applyBorder="1" applyAlignment="1" applyProtection="1">
      <alignment horizontal="center" vertical="center"/>
      <protection hidden="1"/>
    </xf>
    <xf numFmtId="0" fontId="7" fillId="0" borderId="21" xfId="0" applyFont="1" applyBorder="1" applyAlignment="1" applyProtection="1">
      <alignment horizontal="center"/>
      <protection hidden="1"/>
    </xf>
    <xf numFmtId="0" fontId="0" fillId="0" borderId="22" xfId="0" applyBorder="1" applyAlignment="1" applyProtection="1">
      <alignment horizontal="center" vertical="center"/>
      <protection hidden="1"/>
    </xf>
    <xf numFmtId="0" fontId="0" fillId="0" borderId="22" xfId="0" applyBorder="1" applyAlignment="1" applyProtection="1">
      <alignment horizontal="center"/>
      <protection hidden="1"/>
    </xf>
    <xf numFmtId="0" fontId="7" fillId="0" borderId="21" xfId="0" applyFont="1" applyBorder="1" applyAlignment="1" applyProtection="1">
      <alignment vertical="center"/>
      <protection hidden="1"/>
    </xf>
    <xf numFmtId="0" fontId="0" fillId="0" borderId="22" xfId="0" applyBorder="1" applyProtection="1">
      <protection hidden="1"/>
    </xf>
    <xf numFmtId="0" fontId="0" fillId="0" borderId="23" xfId="0" applyBorder="1" applyProtection="1">
      <protection hidden="1"/>
    </xf>
    <xf numFmtId="2" fontId="0" fillId="0" borderId="3" xfId="0" applyNumberFormat="1" applyBorder="1" applyProtection="1">
      <protection hidden="1"/>
    </xf>
    <xf numFmtId="0" fontId="0" fillId="0" borderId="3" xfId="0" applyBorder="1" applyAlignment="1" applyProtection="1">
      <alignment horizontal="center"/>
      <protection hidden="1"/>
    </xf>
    <xf numFmtId="0" fontId="0" fillId="0" borderId="7" xfId="0" applyBorder="1" applyProtection="1">
      <protection hidden="1"/>
    </xf>
    <xf numFmtId="0" fontId="7" fillId="0" borderId="21" xfId="0" applyFont="1" applyBorder="1" applyAlignment="1" applyProtection="1">
      <alignment horizontal="center" vertical="center"/>
      <protection hidden="1"/>
    </xf>
    <xf numFmtId="2" fontId="0" fillId="0" borderId="3" xfId="0" applyNumberFormat="1" applyBorder="1" applyAlignment="1" applyProtection="1">
      <alignment horizontal="center" vertical="center"/>
      <protection hidden="1"/>
    </xf>
    <xf numFmtId="0" fontId="0" fillId="0" borderId="3" xfId="0" applyBorder="1" applyAlignment="1" applyProtection="1">
      <alignment horizontal="center" vertical="center"/>
      <protection hidden="1"/>
    </xf>
    <xf numFmtId="0" fontId="0" fillId="0" borderId="7" xfId="0" applyBorder="1" applyAlignment="1" applyProtection="1">
      <alignment horizontal="center" vertical="center"/>
      <protection hidden="1"/>
    </xf>
    <xf numFmtId="2" fontId="0" fillId="0" borderId="22" xfId="0" applyNumberFormat="1" applyBorder="1" applyAlignment="1" applyProtection="1">
      <alignment vertical="center"/>
      <protection hidden="1"/>
    </xf>
    <xf numFmtId="164" fontId="0" fillId="0" borderId="22" xfId="0" applyNumberFormat="1" applyBorder="1" applyProtection="1">
      <protection hidden="1"/>
    </xf>
    <xf numFmtId="2" fontId="0" fillId="0" borderId="22" xfId="0" applyNumberFormat="1" applyBorder="1" applyProtection="1">
      <protection hidden="1"/>
    </xf>
    <xf numFmtId="0" fontId="0" fillId="0" borderId="21" xfId="0" applyBorder="1" applyAlignment="1" applyProtection="1">
      <protection hidden="1"/>
    </xf>
    <xf numFmtId="0" fontId="0" fillId="0" borderId="21" xfId="0" applyBorder="1" applyAlignment="1" applyProtection="1">
      <alignment horizontal="center"/>
      <protection hidden="1"/>
    </xf>
    <xf numFmtId="2" fontId="0" fillId="0" borderId="22" xfId="0" applyNumberFormat="1" applyBorder="1" applyAlignment="1" applyProtection="1">
      <alignment horizontal="center"/>
      <protection hidden="1"/>
    </xf>
    <xf numFmtId="0" fontId="1" fillId="0" borderId="21" xfId="0" applyFont="1" applyBorder="1" applyAlignment="1" applyProtection="1">
      <alignment horizontal="left"/>
      <protection hidden="1"/>
    </xf>
    <xf numFmtId="2" fontId="0" fillId="0" borderId="22" xfId="0" applyNumberFormat="1" applyBorder="1" applyAlignment="1" applyProtection="1">
      <protection hidden="1"/>
    </xf>
    <xf numFmtId="2" fontId="0" fillId="0" borderId="7" xfId="0" applyNumberFormat="1" applyBorder="1" applyAlignment="1" applyProtection="1">
      <alignment horizontal="center"/>
      <protection hidden="1"/>
    </xf>
    <xf numFmtId="0" fontId="15" fillId="0" borderId="9" xfId="3" applyBorder="1" applyAlignment="1" applyProtection="1">
      <alignment vertical="center"/>
    </xf>
    <xf numFmtId="0" fontId="15" fillId="5" borderId="24" xfId="1" applyFont="1" applyFill="1" applyBorder="1"/>
    <xf numFmtId="0" fontId="17" fillId="0" borderId="24" xfId="1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0" fontId="10" fillId="4" borderId="26" xfId="0" applyFont="1" applyFill="1" applyBorder="1" applyAlignment="1">
      <alignment horizontal="center" vertical="center" wrapText="1"/>
    </xf>
    <xf numFmtId="164" fontId="0" fillId="0" borderId="27" xfId="0" applyNumberFormat="1" applyBorder="1" applyAlignment="1" applyProtection="1">
      <alignment horizontal="center"/>
      <protection hidden="1"/>
    </xf>
    <xf numFmtId="0" fontId="0" fillId="0" borderId="26" xfId="0" applyBorder="1" applyAlignment="1" applyProtection="1">
      <alignment horizontal="center"/>
      <protection hidden="1"/>
    </xf>
    <xf numFmtId="2" fontId="0" fillId="0" borderId="27" xfId="0" applyNumberFormat="1" applyBorder="1" applyProtection="1">
      <protection hidden="1"/>
    </xf>
    <xf numFmtId="0" fontId="0" fillId="0" borderId="21" xfId="0" applyBorder="1" applyAlignment="1" applyProtection="1">
      <alignment wrapText="1"/>
      <protection hidden="1"/>
    </xf>
    <xf numFmtId="0" fontId="0" fillId="0" borderId="0" xfId="0" applyBorder="1" applyAlignment="1" applyProtection="1">
      <alignment wrapText="1"/>
      <protection hidden="1"/>
    </xf>
    <xf numFmtId="0" fontId="0" fillId="0" borderId="21" xfId="0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14" fontId="15" fillId="0" borderId="0" xfId="3" applyNumberFormat="1" applyBorder="1" applyAlignment="1" applyProtection="1">
      <alignment vertical="center"/>
    </xf>
    <xf numFmtId="0" fontId="15" fillId="0" borderId="0" xfId="3" applyBorder="1" applyAlignment="1" applyProtection="1">
      <alignment vertical="center"/>
    </xf>
    <xf numFmtId="0" fontId="0" fillId="0" borderId="22" xfId="0" applyBorder="1"/>
    <xf numFmtId="0" fontId="0" fillId="0" borderId="23" xfId="0" applyBorder="1" applyAlignment="1">
      <alignment horizontal="center"/>
    </xf>
    <xf numFmtId="0" fontId="0" fillId="0" borderId="3" xfId="0" applyBorder="1"/>
    <xf numFmtId="0" fontId="0" fillId="0" borderId="7" xfId="0" applyBorder="1"/>
    <xf numFmtId="0" fontId="4" fillId="0" borderId="2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0" fillId="0" borderId="21" xfId="0" applyBorder="1" applyAlignment="1" applyProtection="1">
      <alignment vertical="center" wrapText="1"/>
    </xf>
    <xf numFmtId="0" fontId="0" fillId="0" borderId="0" xfId="0" applyBorder="1" applyAlignment="1" applyProtection="1">
      <alignment vertical="center" wrapText="1"/>
    </xf>
    <xf numFmtId="0" fontId="15" fillId="0" borderId="21" xfId="0" applyFont="1" applyBorder="1" applyAlignment="1" applyProtection="1">
      <alignment vertical="center"/>
    </xf>
    <xf numFmtId="0" fontId="15" fillId="0" borderId="0" xfId="0" applyFont="1" applyBorder="1" applyAlignment="1" applyProtection="1">
      <alignment vertical="center"/>
    </xf>
    <xf numFmtId="0" fontId="24" fillId="3" borderId="21" xfId="0" applyFont="1" applyFill="1" applyBorder="1" applyAlignment="1" applyProtection="1">
      <alignment horizontal="left" vertical="center"/>
    </xf>
    <xf numFmtId="0" fontId="24" fillId="3" borderId="0" xfId="0" applyFont="1" applyFill="1" applyBorder="1" applyAlignment="1" applyProtection="1">
      <alignment horizontal="left" vertical="center"/>
    </xf>
    <xf numFmtId="0" fontId="0" fillId="0" borderId="13" xfId="0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2" xfId="0" applyBorder="1" applyAlignment="1">
      <alignment horizontal="center"/>
    </xf>
    <xf numFmtId="0" fontId="15" fillId="0" borderId="21" xfId="1" applyFont="1" applyFill="1" applyBorder="1" applyAlignment="1">
      <alignment horizontal="center" vertical="top" wrapText="1"/>
    </xf>
    <xf numFmtId="0" fontId="15" fillId="0" borderId="0" xfId="1" applyFont="1" applyFill="1" applyBorder="1" applyAlignment="1">
      <alignment horizontal="center" vertical="top" wrapText="1"/>
    </xf>
    <xf numFmtId="0" fontId="15" fillId="0" borderId="17" xfId="1" applyFont="1" applyFill="1" applyBorder="1" applyAlignment="1">
      <alignment horizontal="center" vertical="top" wrapText="1"/>
    </xf>
    <xf numFmtId="0" fontId="1" fillId="3" borderId="18" xfId="0" applyFont="1" applyFill="1" applyBorder="1" applyAlignment="1" applyProtection="1">
      <alignment horizontal="center" wrapText="1"/>
      <protection hidden="1"/>
    </xf>
    <xf numFmtId="0" fontId="1" fillId="3" borderId="19" xfId="0" applyFont="1" applyFill="1" applyBorder="1" applyAlignment="1" applyProtection="1">
      <alignment horizontal="center" wrapText="1"/>
      <protection hidden="1"/>
    </xf>
    <xf numFmtId="0" fontId="1" fillId="3" borderId="20" xfId="0" applyFont="1" applyFill="1" applyBorder="1" applyAlignment="1" applyProtection="1">
      <alignment horizontal="center" wrapText="1"/>
      <protection hidden="1"/>
    </xf>
    <xf numFmtId="0" fontId="3" fillId="3" borderId="18" xfId="0" applyFont="1" applyFill="1" applyBorder="1" applyAlignment="1" applyProtection="1">
      <alignment horizontal="center"/>
      <protection hidden="1"/>
    </xf>
    <xf numFmtId="0" fontId="3" fillId="3" borderId="19" xfId="0" applyFont="1" applyFill="1" applyBorder="1" applyAlignment="1" applyProtection="1">
      <alignment horizontal="center"/>
      <protection hidden="1"/>
    </xf>
    <xf numFmtId="0" fontId="3" fillId="3" borderId="20" xfId="0" applyFont="1" applyFill="1" applyBorder="1" applyAlignment="1" applyProtection="1">
      <alignment horizontal="center"/>
      <protection hidden="1"/>
    </xf>
    <xf numFmtId="0" fontId="1" fillId="0" borderId="2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5" fillId="0" borderId="18" xfId="1" applyFont="1" applyFill="1" applyBorder="1" applyAlignment="1">
      <alignment horizontal="center" vertical="top" wrapText="1"/>
    </xf>
    <xf numFmtId="0" fontId="15" fillId="0" borderId="19" xfId="1" applyFont="1" applyFill="1" applyBorder="1" applyAlignment="1">
      <alignment horizontal="center" vertical="top" wrapText="1"/>
    </xf>
    <xf numFmtId="49" fontId="16" fillId="0" borderId="19" xfId="1" applyNumberFormat="1" applyFont="1" applyBorder="1" applyAlignment="1">
      <alignment horizontal="left"/>
    </xf>
    <xf numFmtId="49" fontId="16" fillId="0" borderId="20" xfId="1" applyNumberFormat="1" applyFont="1" applyBorder="1" applyAlignment="1">
      <alignment horizontal="left"/>
    </xf>
    <xf numFmtId="49" fontId="16" fillId="0" borderId="0" xfId="1" applyNumberFormat="1" applyFont="1" applyBorder="1" applyAlignment="1">
      <alignment horizontal="left"/>
    </xf>
    <xf numFmtId="49" fontId="16" fillId="0" borderId="22" xfId="1" applyNumberFormat="1" applyFont="1" applyBorder="1" applyAlignment="1">
      <alignment horizontal="left"/>
    </xf>
    <xf numFmtId="0" fontId="17" fillId="0" borderId="0" xfId="1" applyFont="1" applyFill="1" applyBorder="1" applyAlignment="1">
      <alignment horizontal="left" vertical="center"/>
    </xf>
    <xf numFmtId="0" fontId="17" fillId="0" borderId="22" xfId="1" applyFont="1" applyFill="1" applyBorder="1" applyAlignment="1">
      <alignment horizontal="left" vertical="center"/>
    </xf>
    <xf numFmtId="0" fontId="17" fillId="0" borderId="14" xfId="1" applyFont="1" applyFill="1" applyBorder="1" applyAlignment="1">
      <alignment horizontal="left" vertical="center"/>
    </xf>
    <xf numFmtId="0" fontId="17" fillId="0" borderId="25" xfId="1" applyFont="1" applyFill="1" applyBorder="1" applyAlignment="1">
      <alignment horizontal="left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0" fillId="0" borderId="0" xfId="0" applyBorder="1" applyAlignment="1" applyProtection="1">
      <alignment horizontal="center"/>
      <protection hidden="1"/>
    </xf>
    <xf numFmtId="0" fontId="11" fillId="3" borderId="18" xfId="0" applyFont="1" applyFill="1" applyBorder="1" applyAlignment="1" applyProtection="1">
      <alignment horizontal="left" vertical="top" wrapText="1"/>
      <protection hidden="1"/>
    </xf>
    <xf numFmtId="0" fontId="11" fillId="3" borderId="19" xfId="0" applyFont="1" applyFill="1" applyBorder="1" applyAlignment="1" applyProtection="1">
      <alignment horizontal="left" vertical="top" wrapText="1"/>
      <protection hidden="1"/>
    </xf>
    <xf numFmtId="0" fontId="11" fillId="3" borderId="20" xfId="0" applyFont="1" applyFill="1" applyBorder="1" applyAlignment="1" applyProtection="1">
      <alignment horizontal="left" vertical="top" wrapText="1"/>
      <protection hidden="1"/>
    </xf>
    <xf numFmtId="0" fontId="11" fillId="3" borderId="21" xfId="0" applyFont="1" applyFill="1" applyBorder="1" applyAlignment="1" applyProtection="1">
      <alignment horizontal="left" vertical="top" wrapText="1"/>
      <protection hidden="1"/>
    </xf>
    <xf numFmtId="0" fontId="11" fillId="3" borderId="0" xfId="0" applyFont="1" applyFill="1" applyBorder="1" applyAlignment="1" applyProtection="1">
      <alignment horizontal="left" vertical="top" wrapText="1"/>
      <protection hidden="1"/>
    </xf>
    <xf numFmtId="0" fontId="11" fillId="3" borderId="22" xfId="0" applyFont="1" applyFill="1" applyBorder="1" applyAlignment="1" applyProtection="1">
      <alignment horizontal="left" vertical="top" wrapText="1"/>
      <protection hidden="1"/>
    </xf>
    <xf numFmtId="0" fontId="1" fillId="0" borderId="21" xfId="0" applyFont="1" applyBorder="1" applyAlignment="1" applyProtection="1">
      <alignment horizontal="left" vertical="center"/>
      <protection hidden="1"/>
    </xf>
    <xf numFmtId="0" fontId="1" fillId="0" borderId="0" xfId="0" applyFont="1" applyBorder="1" applyAlignment="1" applyProtection="1">
      <alignment horizontal="left" vertical="center"/>
      <protection hidden="1"/>
    </xf>
    <xf numFmtId="0" fontId="0" fillId="0" borderId="0" xfId="0" applyBorder="1" applyAlignment="1" applyProtection="1">
      <alignment horizontal="center" vertical="center"/>
      <protection hidden="1"/>
    </xf>
    <xf numFmtId="0" fontId="1" fillId="0" borderId="21" xfId="0" applyFont="1" applyBorder="1" applyAlignment="1" applyProtection="1">
      <alignment horizontal="left" vertical="center" wrapText="1"/>
      <protection hidden="1"/>
    </xf>
    <xf numFmtId="0" fontId="1" fillId="0" borderId="0" xfId="0" applyFont="1" applyBorder="1" applyAlignment="1" applyProtection="1">
      <alignment horizontal="left" vertical="center" wrapText="1"/>
      <protection hidden="1"/>
    </xf>
    <xf numFmtId="0" fontId="1" fillId="0" borderId="21" xfId="0" applyFont="1" applyBorder="1" applyAlignment="1" applyProtection="1">
      <alignment horizontal="left"/>
      <protection hidden="1"/>
    </xf>
    <xf numFmtId="0" fontId="1" fillId="0" borderId="0" xfId="0" applyFont="1" applyBorder="1" applyAlignment="1" applyProtection="1">
      <alignment horizontal="left"/>
      <protection hidden="1"/>
    </xf>
    <xf numFmtId="0" fontId="7" fillId="0" borderId="21" xfId="0" applyFont="1" applyBorder="1" applyAlignment="1" applyProtection="1">
      <alignment horizontal="center" vertical="center"/>
      <protection hidden="1"/>
    </xf>
    <xf numFmtId="0" fontId="7" fillId="0" borderId="23" xfId="0" applyFont="1" applyBorder="1" applyAlignment="1" applyProtection="1">
      <alignment horizontal="center" vertical="center"/>
      <protection hidden="1"/>
    </xf>
    <xf numFmtId="0" fontId="20" fillId="3" borderId="21" xfId="0" applyFont="1" applyFill="1" applyBorder="1" applyAlignment="1" applyProtection="1">
      <alignment horizontal="left" wrapText="1"/>
      <protection hidden="1"/>
    </xf>
    <xf numFmtId="0" fontId="20" fillId="3" borderId="0" xfId="0" applyFont="1" applyFill="1" applyBorder="1" applyAlignment="1" applyProtection="1">
      <alignment horizontal="left" wrapText="1"/>
      <protection hidden="1"/>
    </xf>
    <xf numFmtId="0" fontId="20" fillId="3" borderId="22" xfId="0" applyFont="1" applyFill="1" applyBorder="1" applyAlignment="1" applyProtection="1">
      <alignment horizontal="left" wrapText="1"/>
      <protection hidden="1"/>
    </xf>
    <xf numFmtId="0" fontId="1" fillId="0" borderId="23" xfId="0" applyFont="1" applyBorder="1" applyAlignment="1" applyProtection="1">
      <alignment horizontal="left" vertical="center" wrapText="1"/>
      <protection hidden="1"/>
    </xf>
    <xf numFmtId="0" fontId="1" fillId="0" borderId="3" xfId="0" applyFont="1" applyBorder="1" applyAlignment="1" applyProtection="1">
      <alignment horizontal="left" vertical="center" wrapText="1"/>
      <protection hidden="1"/>
    </xf>
    <xf numFmtId="0" fontId="2" fillId="3" borderId="0" xfId="0" applyFont="1" applyFill="1" applyAlignment="1" applyProtection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</xf>
    <xf numFmtId="0" fontId="2" fillId="3" borderId="8" xfId="0" applyFont="1" applyFill="1" applyBorder="1" applyAlignment="1" applyProtection="1">
      <alignment horizontal="center" vertical="center"/>
    </xf>
    <xf numFmtId="0" fontId="2" fillId="3" borderId="9" xfId="0" applyFont="1" applyFill="1" applyBorder="1" applyAlignment="1" applyProtection="1">
      <alignment horizontal="center" vertical="center"/>
    </xf>
    <xf numFmtId="0" fontId="2" fillId="3" borderId="10" xfId="0" applyFont="1" applyFill="1" applyBorder="1" applyAlignment="1" applyProtection="1">
      <alignment horizontal="center" vertical="center"/>
    </xf>
    <xf numFmtId="0" fontId="2" fillId="3" borderId="1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vertical="center"/>
    </xf>
    <xf numFmtId="0" fontId="2" fillId="3" borderId="12" xfId="0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wrapText="1"/>
    </xf>
    <xf numFmtId="0" fontId="1" fillId="2" borderId="1" xfId="0" applyFont="1" applyFill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top" wrapText="1"/>
    </xf>
    <xf numFmtId="0" fontId="1" fillId="3" borderId="1" xfId="0" applyFont="1" applyFill="1" applyBorder="1" applyAlignment="1" applyProtection="1">
      <alignment horizontal="center"/>
    </xf>
    <xf numFmtId="0" fontId="0" fillId="0" borderId="1" xfId="0" applyBorder="1" applyAlignment="1" applyProtection="1">
      <alignment horizontal="center"/>
    </xf>
  </cellXfs>
  <cellStyles count="4"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colors>
    <mruColors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719667</xdr:colOff>
      <xdr:row>0</xdr:row>
      <xdr:rowOff>148167</xdr:rowOff>
    </xdr:from>
    <xdr:to>
      <xdr:col>1</xdr:col>
      <xdr:colOff>843492</xdr:colOff>
      <xdr:row>2</xdr:row>
      <xdr:rowOff>167216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77D8EBBE-C10E-425E-9C7F-C987CEE0A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67" y="148167"/>
          <a:ext cx="949325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9</xdr:col>
      <xdr:colOff>196125</xdr:colOff>
      <xdr:row>40</xdr:row>
      <xdr:rowOff>168615</xdr:rowOff>
    </xdr:to>
    <xdr:grpSp>
      <xdr:nvGrpSpPr>
        <xdr:cNvPr id="118" name="Grupo 117">
          <a:extLst>
            <a:ext uri="{FF2B5EF4-FFF2-40B4-BE49-F238E27FC236}">
              <a16:creationId xmlns:a16="http://schemas.microsoft.com/office/drawing/2014/main" id="{C711F51F-4DEE-4F98-A798-EE1623855311}"/>
            </a:ext>
          </a:extLst>
        </xdr:cNvPr>
        <xdr:cNvGrpSpPr/>
      </xdr:nvGrpSpPr>
      <xdr:grpSpPr>
        <a:xfrm>
          <a:off x="0" y="944289"/>
          <a:ext cx="7586211" cy="6778636"/>
          <a:chOff x="2884732" y="1454"/>
          <a:chExt cx="1507635" cy="4678994"/>
        </a:xfrm>
        <a:solidFill>
          <a:srgbClr val="92D050"/>
        </a:solidFill>
      </xdr:grpSpPr>
      <xdr:sp macro="" textlink="">
        <xdr:nvSpPr>
          <xdr:cNvPr id="119" name="Forma libre: forma 3">
            <a:extLst>
              <a:ext uri="{FF2B5EF4-FFF2-40B4-BE49-F238E27FC236}">
                <a16:creationId xmlns:a16="http://schemas.microsoft.com/office/drawing/2014/main" id="{6D9A71E7-73E1-4B90-BD94-BB1258B498D9}"/>
              </a:ext>
            </a:extLst>
          </xdr:cNvPr>
          <xdr:cNvSpPr/>
        </xdr:nvSpPr>
        <xdr:spPr>
          <a:xfrm>
            <a:off x="3883339" y="4502305"/>
            <a:ext cx="91440" cy="91440"/>
          </a:xfrm>
          <a:custGeom>
            <a:avLst/>
            <a:gdLst>
              <a:gd name="connsiteX0" fmla="*/ 45720 w 91440"/>
              <a:gd name="connsiteY0" fmla="*/ 45720 h 91440"/>
              <a:gd name="connsiteX1" fmla="*/ 84329 w 91440"/>
              <a:gd name="connsiteY1" fmla="*/ 45720 h 91440"/>
              <a:gd name="connsiteX2" fmla="*/ 84329 w 91440"/>
              <a:gd name="connsiteY2" fmla="*/ 119289 h 91440"/>
              <a:gd name="connsiteX3" fmla="*/ 122938 w 91440"/>
              <a:gd name="connsiteY3" fmla="*/ 119289 h 9144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91440">
                <a:moveTo>
                  <a:pt x="45720" y="45720"/>
                </a:moveTo>
                <a:lnTo>
                  <a:pt x="84329" y="45720"/>
                </a:lnTo>
                <a:lnTo>
                  <a:pt x="84329" y="119289"/>
                </a:lnTo>
                <a:lnTo>
                  <a:pt x="122938" y="119289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5754" tIns="43053" rIns="55754" bIns="4305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20" name="Forma libre: forma 4">
            <a:extLst>
              <a:ext uri="{FF2B5EF4-FFF2-40B4-BE49-F238E27FC236}">
                <a16:creationId xmlns:a16="http://schemas.microsoft.com/office/drawing/2014/main" id="{6971C996-1D47-464D-8C12-34CA9693FB6C}"/>
              </a:ext>
            </a:extLst>
          </xdr:cNvPr>
          <xdr:cNvSpPr/>
        </xdr:nvSpPr>
        <xdr:spPr>
          <a:xfrm>
            <a:off x="3883339" y="4428735"/>
            <a:ext cx="91440" cy="91440"/>
          </a:xfrm>
          <a:custGeom>
            <a:avLst/>
            <a:gdLst>
              <a:gd name="connsiteX0" fmla="*/ 45720 w 91440"/>
              <a:gd name="connsiteY0" fmla="*/ 119289 h 91440"/>
              <a:gd name="connsiteX1" fmla="*/ 84329 w 91440"/>
              <a:gd name="connsiteY1" fmla="*/ 119289 h 91440"/>
              <a:gd name="connsiteX2" fmla="*/ 84329 w 91440"/>
              <a:gd name="connsiteY2" fmla="*/ 45720 h 91440"/>
              <a:gd name="connsiteX3" fmla="*/ 122938 w 91440"/>
              <a:gd name="connsiteY3" fmla="*/ 45720 h 9144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91440">
                <a:moveTo>
                  <a:pt x="45720" y="119289"/>
                </a:moveTo>
                <a:lnTo>
                  <a:pt x="84329" y="119289"/>
                </a:lnTo>
                <a:lnTo>
                  <a:pt x="84329" y="45720"/>
                </a:lnTo>
                <a:lnTo>
                  <a:pt x="122938" y="45720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5754" tIns="43054" rIns="55754" bIns="43054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21" name="Forma libre: forma 5">
            <a:extLst>
              <a:ext uri="{FF2B5EF4-FFF2-40B4-BE49-F238E27FC236}">
                <a16:creationId xmlns:a16="http://schemas.microsoft.com/office/drawing/2014/main" id="{CF0C0603-4882-4DC7-8243-2FC07ECDADFE}"/>
              </a:ext>
            </a:extLst>
          </xdr:cNvPr>
          <xdr:cNvSpPr/>
        </xdr:nvSpPr>
        <xdr:spPr>
          <a:xfrm>
            <a:off x="3420030" y="4400886"/>
            <a:ext cx="91440" cy="147138"/>
          </a:xfrm>
          <a:custGeom>
            <a:avLst/>
            <a:gdLst>
              <a:gd name="connsiteX0" fmla="*/ 45720 w 91440"/>
              <a:gd name="connsiteY0" fmla="*/ 0 h 147138"/>
              <a:gd name="connsiteX1" fmla="*/ 84329 w 91440"/>
              <a:gd name="connsiteY1" fmla="*/ 0 h 147138"/>
              <a:gd name="connsiteX2" fmla="*/ 84329 w 91440"/>
              <a:gd name="connsiteY2" fmla="*/ 147138 h 147138"/>
              <a:gd name="connsiteX3" fmla="*/ 122938 w 91440"/>
              <a:gd name="connsiteY3" fmla="*/ 147138 h 14713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147138">
                <a:moveTo>
                  <a:pt x="45720" y="0"/>
                </a:moveTo>
                <a:lnTo>
                  <a:pt x="84329" y="0"/>
                </a:lnTo>
                <a:lnTo>
                  <a:pt x="84329" y="147138"/>
                </a:lnTo>
                <a:lnTo>
                  <a:pt x="122938" y="147138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4266" tIns="69415" rIns="54266" bIns="6941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22" name="Forma libre: forma 6">
            <a:extLst>
              <a:ext uri="{FF2B5EF4-FFF2-40B4-BE49-F238E27FC236}">
                <a16:creationId xmlns:a16="http://schemas.microsoft.com/office/drawing/2014/main" id="{B2D9C476-E94F-4AF5-A69F-7C6AB236F97E}"/>
              </a:ext>
            </a:extLst>
          </xdr:cNvPr>
          <xdr:cNvSpPr/>
        </xdr:nvSpPr>
        <xdr:spPr>
          <a:xfrm>
            <a:off x="3883339" y="4208028"/>
            <a:ext cx="91440" cy="91440"/>
          </a:xfrm>
          <a:custGeom>
            <a:avLst/>
            <a:gdLst>
              <a:gd name="connsiteX0" fmla="*/ 45720 w 91440"/>
              <a:gd name="connsiteY0" fmla="*/ 45720 h 91440"/>
              <a:gd name="connsiteX1" fmla="*/ 84329 w 91440"/>
              <a:gd name="connsiteY1" fmla="*/ 45720 h 91440"/>
              <a:gd name="connsiteX2" fmla="*/ 84329 w 91440"/>
              <a:gd name="connsiteY2" fmla="*/ 119289 h 91440"/>
              <a:gd name="connsiteX3" fmla="*/ 122938 w 91440"/>
              <a:gd name="connsiteY3" fmla="*/ 119289 h 9144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91440">
                <a:moveTo>
                  <a:pt x="45720" y="45720"/>
                </a:moveTo>
                <a:lnTo>
                  <a:pt x="84329" y="45720"/>
                </a:lnTo>
                <a:lnTo>
                  <a:pt x="84329" y="119289"/>
                </a:lnTo>
                <a:lnTo>
                  <a:pt x="122938" y="119289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5754" tIns="43054" rIns="55754" bIns="43054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23" name="Forma libre: forma 7">
            <a:extLst>
              <a:ext uri="{FF2B5EF4-FFF2-40B4-BE49-F238E27FC236}">
                <a16:creationId xmlns:a16="http://schemas.microsoft.com/office/drawing/2014/main" id="{2B6AFCB5-F797-46F1-975D-9DA51A425B74}"/>
              </a:ext>
            </a:extLst>
          </xdr:cNvPr>
          <xdr:cNvSpPr/>
        </xdr:nvSpPr>
        <xdr:spPr>
          <a:xfrm>
            <a:off x="3883339" y="4134459"/>
            <a:ext cx="91440" cy="91440"/>
          </a:xfrm>
          <a:custGeom>
            <a:avLst/>
            <a:gdLst>
              <a:gd name="connsiteX0" fmla="*/ 45720 w 91440"/>
              <a:gd name="connsiteY0" fmla="*/ 119289 h 91440"/>
              <a:gd name="connsiteX1" fmla="*/ 84329 w 91440"/>
              <a:gd name="connsiteY1" fmla="*/ 119289 h 91440"/>
              <a:gd name="connsiteX2" fmla="*/ 84329 w 91440"/>
              <a:gd name="connsiteY2" fmla="*/ 45720 h 91440"/>
              <a:gd name="connsiteX3" fmla="*/ 122938 w 91440"/>
              <a:gd name="connsiteY3" fmla="*/ 45720 h 9144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91440">
                <a:moveTo>
                  <a:pt x="45720" y="119289"/>
                </a:moveTo>
                <a:lnTo>
                  <a:pt x="84329" y="119289"/>
                </a:lnTo>
                <a:lnTo>
                  <a:pt x="84329" y="45720"/>
                </a:lnTo>
                <a:lnTo>
                  <a:pt x="122938" y="45720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5754" tIns="43054" rIns="55754" bIns="43054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24" name="Forma libre: forma 8">
            <a:extLst>
              <a:ext uri="{FF2B5EF4-FFF2-40B4-BE49-F238E27FC236}">
                <a16:creationId xmlns:a16="http://schemas.microsoft.com/office/drawing/2014/main" id="{4E27CE16-0D69-4FCF-8AD8-78951D7F9018}"/>
              </a:ext>
            </a:extLst>
          </xdr:cNvPr>
          <xdr:cNvSpPr/>
        </xdr:nvSpPr>
        <xdr:spPr>
          <a:xfrm>
            <a:off x="3420030" y="4253748"/>
            <a:ext cx="91440" cy="147138"/>
          </a:xfrm>
          <a:custGeom>
            <a:avLst/>
            <a:gdLst>
              <a:gd name="connsiteX0" fmla="*/ 45720 w 91440"/>
              <a:gd name="connsiteY0" fmla="*/ 147138 h 147138"/>
              <a:gd name="connsiteX1" fmla="*/ 84329 w 91440"/>
              <a:gd name="connsiteY1" fmla="*/ 147138 h 147138"/>
              <a:gd name="connsiteX2" fmla="*/ 84329 w 91440"/>
              <a:gd name="connsiteY2" fmla="*/ 0 h 147138"/>
              <a:gd name="connsiteX3" fmla="*/ 122938 w 91440"/>
              <a:gd name="connsiteY3" fmla="*/ 0 h 14713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147138">
                <a:moveTo>
                  <a:pt x="45720" y="147138"/>
                </a:moveTo>
                <a:lnTo>
                  <a:pt x="84329" y="147138"/>
                </a:lnTo>
                <a:lnTo>
                  <a:pt x="84329" y="0"/>
                </a:lnTo>
                <a:lnTo>
                  <a:pt x="122938" y="0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4266" tIns="69415" rIns="54266" bIns="6941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25" name="Forma libre: forma 9">
            <a:extLst>
              <a:ext uri="{FF2B5EF4-FFF2-40B4-BE49-F238E27FC236}">
                <a16:creationId xmlns:a16="http://schemas.microsoft.com/office/drawing/2014/main" id="{6884C2B6-8DE4-4F4E-8655-D8440A1DDEEC}"/>
              </a:ext>
            </a:extLst>
          </xdr:cNvPr>
          <xdr:cNvSpPr/>
        </xdr:nvSpPr>
        <xdr:spPr>
          <a:xfrm>
            <a:off x="2956722" y="2340952"/>
            <a:ext cx="91440" cy="2059934"/>
          </a:xfrm>
          <a:custGeom>
            <a:avLst/>
            <a:gdLst>
              <a:gd name="connsiteX0" fmla="*/ 45720 w 91440"/>
              <a:gd name="connsiteY0" fmla="*/ 0 h 2059934"/>
              <a:gd name="connsiteX1" fmla="*/ 84329 w 91440"/>
              <a:gd name="connsiteY1" fmla="*/ 0 h 2059934"/>
              <a:gd name="connsiteX2" fmla="*/ 84329 w 91440"/>
              <a:gd name="connsiteY2" fmla="*/ 2059934 h 2059934"/>
              <a:gd name="connsiteX3" fmla="*/ 122938 w 91440"/>
              <a:gd name="connsiteY3" fmla="*/ 2059934 h 205993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2059934">
                <a:moveTo>
                  <a:pt x="45720" y="0"/>
                </a:moveTo>
                <a:lnTo>
                  <a:pt x="84329" y="0"/>
                </a:lnTo>
                <a:lnTo>
                  <a:pt x="84329" y="2059934"/>
                </a:lnTo>
                <a:lnTo>
                  <a:pt x="122938" y="2059934"/>
                </a:lnTo>
              </a:path>
            </a:pathLst>
          </a:custGeom>
          <a:grpFill/>
        </xdr:spPr>
        <xdr:style>
          <a:lnRef idx="2">
            <a:schemeClr val="accent1">
              <a:shade val="6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6885" tIns="978432" rIns="6886" bIns="978433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26" name="Forma libre: forma 10">
            <a:extLst>
              <a:ext uri="{FF2B5EF4-FFF2-40B4-BE49-F238E27FC236}">
                <a16:creationId xmlns:a16="http://schemas.microsoft.com/office/drawing/2014/main" id="{A501DDD2-67B7-414A-BD6E-AC1009F2B895}"/>
              </a:ext>
            </a:extLst>
          </xdr:cNvPr>
          <xdr:cNvSpPr/>
        </xdr:nvSpPr>
        <xdr:spPr>
          <a:xfrm>
            <a:off x="3883339" y="3913752"/>
            <a:ext cx="91440" cy="91440"/>
          </a:xfrm>
          <a:custGeom>
            <a:avLst/>
            <a:gdLst>
              <a:gd name="connsiteX0" fmla="*/ 45720 w 91440"/>
              <a:gd name="connsiteY0" fmla="*/ 45720 h 91440"/>
              <a:gd name="connsiteX1" fmla="*/ 84329 w 91440"/>
              <a:gd name="connsiteY1" fmla="*/ 45720 h 91440"/>
              <a:gd name="connsiteX2" fmla="*/ 84329 w 91440"/>
              <a:gd name="connsiteY2" fmla="*/ 119289 h 91440"/>
              <a:gd name="connsiteX3" fmla="*/ 122938 w 91440"/>
              <a:gd name="connsiteY3" fmla="*/ 119289 h 9144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91440">
                <a:moveTo>
                  <a:pt x="45720" y="45720"/>
                </a:moveTo>
                <a:lnTo>
                  <a:pt x="84329" y="45720"/>
                </a:lnTo>
                <a:lnTo>
                  <a:pt x="84329" y="119289"/>
                </a:lnTo>
                <a:lnTo>
                  <a:pt x="122938" y="119289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5754" tIns="43053" rIns="55754" bIns="4305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27" name="Forma libre: forma 11">
            <a:extLst>
              <a:ext uri="{FF2B5EF4-FFF2-40B4-BE49-F238E27FC236}">
                <a16:creationId xmlns:a16="http://schemas.microsoft.com/office/drawing/2014/main" id="{CFC41309-51D4-4502-9CE0-0306B307F6F7}"/>
              </a:ext>
            </a:extLst>
          </xdr:cNvPr>
          <xdr:cNvSpPr/>
        </xdr:nvSpPr>
        <xdr:spPr>
          <a:xfrm>
            <a:off x="3883339" y="3840183"/>
            <a:ext cx="91440" cy="91440"/>
          </a:xfrm>
          <a:custGeom>
            <a:avLst/>
            <a:gdLst>
              <a:gd name="connsiteX0" fmla="*/ 45720 w 91440"/>
              <a:gd name="connsiteY0" fmla="*/ 119289 h 91440"/>
              <a:gd name="connsiteX1" fmla="*/ 84329 w 91440"/>
              <a:gd name="connsiteY1" fmla="*/ 119289 h 91440"/>
              <a:gd name="connsiteX2" fmla="*/ 84329 w 91440"/>
              <a:gd name="connsiteY2" fmla="*/ 45720 h 91440"/>
              <a:gd name="connsiteX3" fmla="*/ 122938 w 91440"/>
              <a:gd name="connsiteY3" fmla="*/ 45720 h 9144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91440">
                <a:moveTo>
                  <a:pt x="45720" y="119289"/>
                </a:moveTo>
                <a:lnTo>
                  <a:pt x="84329" y="119289"/>
                </a:lnTo>
                <a:lnTo>
                  <a:pt x="84329" y="45720"/>
                </a:lnTo>
                <a:lnTo>
                  <a:pt x="122938" y="45720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5754" tIns="43053" rIns="55754" bIns="4305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28" name="Forma libre: forma 12">
            <a:extLst>
              <a:ext uri="{FF2B5EF4-FFF2-40B4-BE49-F238E27FC236}">
                <a16:creationId xmlns:a16="http://schemas.microsoft.com/office/drawing/2014/main" id="{74AA6978-F1F1-412B-A1CF-C24E0F9B32D8}"/>
              </a:ext>
            </a:extLst>
          </xdr:cNvPr>
          <xdr:cNvSpPr/>
        </xdr:nvSpPr>
        <xdr:spPr>
          <a:xfrm>
            <a:off x="3420030" y="3812334"/>
            <a:ext cx="91440" cy="147138"/>
          </a:xfrm>
          <a:custGeom>
            <a:avLst/>
            <a:gdLst>
              <a:gd name="connsiteX0" fmla="*/ 45720 w 91440"/>
              <a:gd name="connsiteY0" fmla="*/ 0 h 147138"/>
              <a:gd name="connsiteX1" fmla="*/ 84329 w 91440"/>
              <a:gd name="connsiteY1" fmla="*/ 0 h 147138"/>
              <a:gd name="connsiteX2" fmla="*/ 84329 w 91440"/>
              <a:gd name="connsiteY2" fmla="*/ 147138 h 147138"/>
              <a:gd name="connsiteX3" fmla="*/ 122938 w 91440"/>
              <a:gd name="connsiteY3" fmla="*/ 147138 h 14713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147138">
                <a:moveTo>
                  <a:pt x="45720" y="0"/>
                </a:moveTo>
                <a:lnTo>
                  <a:pt x="84329" y="0"/>
                </a:lnTo>
                <a:lnTo>
                  <a:pt x="84329" y="147138"/>
                </a:lnTo>
                <a:lnTo>
                  <a:pt x="122938" y="147138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4266" tIns="69414" rIns="54266" bIns="69416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29" name="Forma libre: forma 13">
            <a:extLst>
              <a:ext uri="{FF2B5EF4-FFF2-40B4-BE49-F238E27FC236}">
                <a16:creationId xmlns:a16="http://schemas.microsoft.com/office/drawing/2014/main" id="{366EEAA9-E53C-4117-B8A8-A496E667E265}"/>
              </a:ext>
            </a:extLst>
          </xdr:cNvPr>
          <xdr:cNvSpPr/>
        </xdr:nvSpPr>
        <xdr:spPr>
          <a:xfrm>
            <a:off x="3883339" y="3619475"/>
            <a:ext cx="91440" cy="91440"/>
          </a:xfrm>
          <a:custGeom>
            <a:avLst/>
            <a:gdLst>
              <a:gd name="connsiteX0" fmla="*/ 45720 w 91440"/>
              <a:gd name="connsiteY0" fmla="*/ 45720 h 91440"/>
              <a:gd name="connsiteX1" fmla="*/ 84329 w 91440"/>
              <a:gd name="connsiteY1" fmla="*/ 45720 h 91440"/>
              <a:gd name="connsiteX2" fmla="*/ 84329 w 91440"/>
              <a:gd name="connsiteY2" fmla="*/ 119289 h 91440"/>
              <a:gd name="connsiteX3" fmla="*/ 122938 w 91440"/>
              <a:gd name="connsiteY3" fmla="*/ 119289 h 9144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91440">
                <a:moveTo>
                  <a:pt x="45720" y="45720"/>
                </a:moveTo>
                <a:lnTo>
                  <a:pt x="84329" y="45720"/>
                </a:lnTo>
                <a:lnTo>
                  <a:pt x="84329" y="119289"/>
                </a:lnTo>
                <a:lnTo>
                  <a:pt x="122938" y="119289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5754" tIns="43054" rIns="55754" bIns="43054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30" name="Forma libre: forma 14">
            <a:extLst>
              <a:ext uri="{FF2B5EF4-FFF2-40B4-BE49-F238E27FC236}">
                <a16:creationId xmlns:a16="http://schemas.microsoft.com/office/drawing/2014/main" id="{90184E3E-7EF0-411C-AAD5-B183C6324B10}"/>
              </a:ext>
            </a:extLst>
          </xdr:cNvPr>
          <xdr:cNvSpPr/>
        </xdr:nvSpPr>
        <xdr:spPr>
          <a:xfrm>
            <a:off x="3883339" y="3545906"/>
            <a:ext cx="91440" cy="91440"/>
          </a:xfrm>
          <a:custGeom>
            <a:avLst/>
            <a:gdLst>
              <a:gd name="connsiteX0" fmla="*/ 45720 w 91440"/>
              <a:gd name="connsiteY0" fmla="*/ 119289 h 91440"/>
              <a:gd name="connsiteX1" fmla="*/ 84329 w 91440"/>
              <a:gd name="connsiteY1" fmla="*/ 119289 h 91440"/>
              <a:gd name="connsiteX2" fmla="*/ 84329 w 91440"/>
              <a:gd name="connsiteY2" fmla="*/ 45720 h 91440"/>
              <a:gd name="connsiteX3" fmla="*/ 122938 w 91440"/>
              <a:gd name="connsiteY3" fmla="*/ 45720 h 9144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91440">
                <a:moveTo>
                  <a:pt x="45720" y="119289"/>
                </a:moveTo>
                <a:lnTo>
                  <a:pt x="84329" y="119289"/>
                </a:lnTo>
                <a:lnTo>
                  <a:pt x="84329" y="45720"/>
                </a:lnTo>
                <a:lnTo>
                  <a:pt x="122938" y="45720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5754" tIns="43054" rIns="55754" bIns="43054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31" name="Forma libre: forma 15">
            <a:extLst>
              <a:ext uri="{FF2B5EF4-FFF2-40B4-BE49-F238E27FC236}">
                <a16:creationId xmlns:a16="http://schemas.microsoft.com/office/drawing/2014/main" id="{FC15F4BE-72B2-4CA4-8A2D-34742CEBE2D7}"/>
              </a:ext>
            </a:extLst>
          </xdr:cNvPr>
          <xdr:cNvSpPr/>
        </xdr:nvSpPr>
        <xdr:spPr>
          <a:xfrm>
            <a:off x="3420030" y="3665195"/>
            <a:ext cx="91440" cy="147138"/>
          </a:xfrm>
          <a:custGeom>
            <a:avLst/>
            <a:gdLst>
              <a:gd name="connsiteX0" fmla="*/ 45720 w 91440"/>
              <a:gd name="connsiteY0" fmla="*/ 147138 h 147138"/>
              <a:gd name="connsiteX1" fmla="*/ 84329 w 91440"/>
              <a:gd name="connsiteY1" fmla="*/ 147138 h 147138"/>
              <a:gd name="connsiteX2" fmla="*/ 84329 w 91440"/>
              <a:gd name="connsiteY2" fmla="*/ 0 h 147138"/>
              <a:gd name="connsiteX3" fmla="*/ 122938 w 91440"/>
              <a:gd name="connsiteY3" fmla="*/ 0 h 14713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147138">
                <a:moveTo>
                  <a:pt x="45720" y="147138"/>
                </a:moveTo>
                <a:lnTo>
                  <a:pt x="84329" y="147138"/>
                </a:lnTo>
                <a:lnTo>
                  <a:pt x="84329" y="0"/>
                </a:lnTo>
                <a:lnTo>
                  <a:pt x="122938" y="0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4266" tIns="69415" rIns="54266" bIns="6941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32" name="Forma libre: forma 16">
            <a:extLst>
              <a:ext uri="{FF2B5EF4-FFF2-40B4-BE49-F238E27FC236}">
                <a16:creationId xmlns:a16="http://schemas.microsoft.com/office/drawing/2014/main" id="{BC6973AB-0D4C-4A81-AC16-AE0D1402D09E}"/>
              </a:ext>
            </a:extLst>
          </xdr:cNvPr>
          <xdr:cNvSpPr/>
        </xdr:nvSpPr>
        <xdr:spPr>
          <a:xfrm>
            <a:off x="2956722" y="2340952"/>
            <a:ext cx="91440" cy="1471382"/>
          </a:xfrm>
          <a:custGeom>
            <a:avLst/>
            <a:gdLst>
              <a:gd name="connsiteX0" fmla="*/ 45720 w 91440"/>
              <a:gd name="connsiteY0" fmla="*/ 0 h 1471382"/>
              <a:gd name="connsiteX1" fmla="*/ 84329 w 91440"/>
              <a:gd name="connsiteY1" fmla="*/ 0 h 1471382"/>
              <a:gd name="connsiteX2" fmla="*/ 84329 w 91440"/>
              <a:gd name="connsiteY2" fmla="*/ 1471382 h 1471382"/>
              <a:gd name="connsiteX3" fmla="*/ 122938 w 91440"/>
              <a:gd name="connsiteY3" fmla="*/ 1471382 h 147138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1471382">
                <a:moveTo>
                  <a:pt x="45720" y="0"/>
                </a:moveTo>
                <a:lnTo>
                  <a:pt x="84329" y="0"/>
                </a:lnTo>
                <a:lnTo>
                  <a:pt x="84329" y="1471382"/>
                </a:lnTo>
                <a:lnTo>
                  <a:pt x="122938" y="1471382"/>
                </a:lnTo>
              </a:path>
            </a:pathLst>
          </a:custGeom>
          <a:grpFill/>
        </xdr:spPr>
        <xdr:style>
          <a:lnRef idx="2">
            <a:schemeClr val="accent1">
              <a:shade val="6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21584" tIns="698855" rIns="21586" bIns="698857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33" name="Forma libre: forma 17">
            <a:extLst>
              <a:ext uri="{FF2B5EF4-FFF2-40B4-BE49-F238E27FC236}">
                <a16:creationId xmlns:a16="http://schemas.microsoft.com/office/drawing/2014/main" id="{148DDC9F-A805-456B-9124-D2D9C9E4DBB2}"/>
              </a:ext>
            </a:extLst>
          </xdr:cNvPr>
          <xdr:cNvSpPr/>
        </xdr:nvSpPr>
        <xdr:spPr>
          <a:xfrm>
            <a:off x="3883339" y="3325199"/>
            <a:ext cx="91440" cy="91440"/>
          </a:xfrm>
          <a:custGeom>
            <a:avLst/>
            <a:gdLst>
              <a:gd name="connsiteX0" fmla="*/ 45720 w 91440"/>
              <a:gd name="connsiteY0" fmla="*/ 45720 h 91440"/>
              <a:gd name="connsiteX1" fmla="*/ 84329 w 91440"/>
              <a:gd name="connsiteY1" fmla="*/ 45720 h 91440"/>
              <a:gd name="connsiteX2" fmla="*/ 84329 w 91440"/>
              <a:gd name="connsiteY2" fmla="*/ 119289 h 91440"/>
              <a:gd name="connsiteX3" fmla="*/ 122938 w 91440"/>
              <a:gd name="connsiteY3" fmla="*/ 119289 h 9144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91440">
                <a:moveTo>
                  <a:pt x="45720" y="45720"/>
                </a:moveTo>
                <a:lnTo>
                  <a:pt x="84329" y="45720"/>
                </a:lnTo>
                <a:lnTo>
                  <a:pt x="84329" y="119289"/>
                </a:lnTo>
                <a:lnTo>
                  <a:pt x="122938" y="119289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5754" tIns="43054" rIns="55754" bIns="43054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34" name="Forma libre: forma 18">
            <a:extLst>
              <a:ext uri="{FF2B5EF4-FFF2-40B4-BE49-F238E27FC236}">
                <a16:creationId xmlns:a16="http://schemas.microsoft.com/office/drawing/2014/main" id="{AD0E3B4A-FE35-4B5F-A263-8443CDF59040}"/>
              </a:ext>
            </a:extLst>
          </xdr:cNvPr>
          <xdr:cNvSpPr/>
        </xdr:nvSpPr>
        <xdr:spPr>
          <a:xfrm>
            <a:off x="3883339" y="3251630"/>
            <a:ext cx="91440" cy="91440"/>
          </a:xfrm>
          <a:custGeom>
            <a:avLst/>
            <a:gdLst>
              <a:gd name="connsiteX0" fmla="*/ 45720 w 91440"/>
              <a:gd name="connsiteY0" fmla="*/ 119289 h 91440"/>
              <a:gd name="connsiteX1" fmla="*/ 84329 w 91440"/>
              <a:gd name="connsiteY1" fmla="*/ 119289 h 91440"/>
              <a:gd name="connsiteX2" fmla="*/ 84329 w 91440"/>
              <a:gd name="connsiteY2" fmla="*/ 45720 h 91440"/>
              <a:gd name="connsiteX3" fmla="*/ 122938 w 91440"/>
              <a:gd name="connsiteY3" fmla="*/ 45720 h 9144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91440">
                <a:moveTo>
                  <a:pt x="45720" y="119289"/>
                </a:moveTo>
                <a:lnTo>
                  <a:pt x="84329" y="119289"/>
                </a:lnTo>
                <a:lnTo>
                  <a:pt x="84329" y="45720"/>
                </a:lnTo>
                <a:lnTo>
                  <a:pt x="122938" y="45720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5754" tIns="43053" rIns="55754" bIns="4305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35" name="Forma libre: forma 19">
            <a:extLst>
              <a:ext uri="{FF2B5EF4-FFF2-40B4-BE49-F238E27FC236}">
                <a16:creationId xmlns:a16="http://schemas.microsoft.com/office/drawing/2014/main" id="{C296438B-6B20-4517-9540-F66D9AE30B2C}"/>
              </a:ext>
            </a:extLst>
          </xdr:cNvPr>
          <xdr:cNvSpPr/>
        </xdr:nvSpPr>
        <xdr:spPr>
          <a:xfrm>
            <a:off x="3420030" y="3223781"/>
            <a:ext cx="91440" cy="147138"/>
          </a:xfrm>
          <a:custGeom>
            <a:avLst/>
            <a:gdLst>
              <a:gd name="connsiteX0" fmla="*/ 45720 w 91440"/>
              <a:gd name="connsiteY0" fmla="*/ 0 h 147138"/>
              <a:gd name="connsiteX1" fmla="*/ 84329 w 91440"/>
              <a:gd name="connsiteY1" fmla="*/ 0 h 147138"/>
              <a:gd name="connsiteX2" fmla="*/ 84329 w 91440"/>
              <a:gd name="connsiteY2" fmla="*/ 147138 h 147138"/>
              <a:gd name="connsiteX3" fmla="*/ 122938 w 91440"/>
              <a:gd name="connsiteY3" fmla="*/ 147138 h 14713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147138">
                <a:moveTo>
                  <a:pt x="45720" y="0"/>
                </a:moveTo>
                <a:lnTo>
                  <a:pt x="84329" y="0"/>
                </a:lnTo>
                <a:lnTo>
                  <a:pt x="84329" y="147138"/>
                </a:lnTo>
                <a:lnTo>
                  <a:pt x="122938" y="147138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4266" tIns="69415" rIns="54266" bIns="6941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36" name="Forma libre: forma 20">
            <a:extLst>
              <a:ext uri="{FF2B5EF4-FFF2-40B4-BE49-F238E27FC236}">
                <a16:creationId xmlns:a16="http://schemas.microsoft.com/office/drawing/2014/main" id="{E3BE6017-CBBC-4919-B639-B3C59746CE6C}"/>
              </a:ext>
            </a:extLst>
          </xdr:cNvPr>
          <xdr:cNvSpPr/>
        </xdr:nvSpPr>
        <xdr:spPr>
          <a:xfrm>
            <a:off x="3883339" y="3030923"/>
            <a:ext cx="91440" cy="91440"/>
          </a:xfrm>
          <a:custGeom>
            <a:avLst/>
            <a:gdLst>
              <a:gd name="connsiteX0" fmla="*/ 45720 w 91440"/>
              <a:gd name="connsiteY0" fmla="*/ 45720 h 91440"/>
              <a:gd name="connsiteX1" fmla="*/ 84329 w 91440"/>
              <a:gd name="connsiteY1" fmla="*/ 45720 h 91440"/>
              <a:gd name="connsiteX2" fmla="*/ 84329 w 91440"/>
              <a:gd name="connsiteY2" fmla="*/ 119289 h 91440"/>
              <a:gd name="connsiteX3" fmla="*/ 122938 w 91440"/>
              <a:gd name="connsiteY3" fmla="*/ 119289 h 9144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91440">
                <a:moveTo>
                  <a:pt x="45720" y="45720"/>
                </a:moveTo>
                <a:lnTo>
                  <a:pt x="84329" y="45720"/>
                </a:lnTo>
                <a:lnTo>
                  <a:pt x="84329" y="119289"/>
                </a:lnTo>
                <a:lnTo>
                  <a:pt x="122938" y="119289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5754" tIns="43053" rIns="55754" bIns="4305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37" name="Forma libre: forma 21">
            <a:extLst>
              <a:ext uri="{FF2B5EF4-FFF2-40B4-BE49-F238E27FC236}">
                <a16:creationId xmlns:a16="http://schemas.microsoft.com/office/drawing/2014/main" id="{81B50C5E-3C5E-457D-BCE3-DDA7F41FC318}"/>
              </a:ext>
            </a:extLst>
          </xdr:cNvPr>
          <xdr:cNvSpPr/>
        </xdr:nvSpPr>
        <xdr:spPr>
          <a:xfrm>
            <a:off x="3883339" y="2957353"/>
            <a:ext cx="91440" cy="91440"/>
          </a:xfrm>
          <a:custGeom>
            <a:avLst/>
            <a:gdLst>
              <a:gd name="connsiteX0" fmla="*/ 45720 w 91440"/>
              <a:gd name="connsiteY0" fmla="*/ 119289 h 91440"/>
              <a:gd name="connsiteX1" fmla="*/ 84329 w 91440"/>
              <a:gd name="connsiteY1" fmla="*/ 119289 h 91440"/>
              <a:gd name="connsiteX2" fmla="*/ 84329 w 91440"/>
              <a:gd name="connsiteY2" fmla="*/ 45720 h 91440"/>
              <a:gd name="connsiteX3" fmla="*/ 122938 w 91440"/>
              <a:gd name="connsiteY3" fmla="*/ 45720 h 9144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91440">
                <a:moveTo>
                  <a:pt x="45720" y="119289"/>
                </a:moveTo>
                <a:lnTo>
                  <a:pt x="84329" y="119289"/>
                </a:lnTo>
                <a:lnTo>
                  <a:pt x="84329" y="45720"/>
                </a:lnTo>
                <a:lnTo>
                  <a:pt x="122938" y="45720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5754" tIns="43054" rIns="55754" bIns="43054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38" name="Forma libre: forma 22">
            <a:extLst>
              <a:ext uri="{FF2B5EF4-FFF2-40B4-BE49-F238E27FC236}">
                <a16:creationId xmlns:a16="http://schemas.microsoft.com/office/drawing/2014/main" id="{7009F782-DD4D-485D-AC91-234F87B796CA}"/>
              </a:ext>
            </a:extLst>
          </xdr:cNvPr>
          <xdr:cNvSpPr/>
        </xdr:nvSpPr>
        <xdr:spPr>
          <a:xfrm>
            <a:off x="3420030" y="3076643"/>
            <a:ext cx="91440" cy="147138"/>
          </a:xfrm>
          <a:custGeom>
            <a:avLst/>
            <a:gdLst>
              <a:gd name="connsiteX0" fmla="*/ 45720 w 91440"/>
              <a:gd name="connsiteY0" fmla="*/ 147138 h 147138"/>
              <a:gd name="connsiteX1" fmla="*/ 84329 w 91440"/>
              <a:gd name="connsiteY1" fmla="*/ 147138 h 147138"/>
              <a:gd name="connsiteX2" fmla="*/ 84329 w 91440"/>
              <a:gd name="connsiteY2" fmla="*/ 0 h 147138"/>
              <a:gd name="connsiteX3" fmla="*/ 122938 w 91440"/>
              <a:gd name="connsiteY3" fmla="*/ 0 h 14713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147138">
                <a:moveTo>
                  <a:pt x="45720" y="147138"/>
                </a:moveTo>
                <a:lnTo>
                  <a:pt x="84329" y="147138"/>
                </a:lnTo>
                <a:lnTo>
                  <a:pt x="84329" y="0"/>
                </a:lnTo>
                <a:lnTo>
                  <a:pt x="122938" y="0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4266" tIns="69414" rIns="54266" bIns="69416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39" name="Forma libre: forma 23">
            <a:extLst>
              <a:ext uri="{FF2B5EF4-FFF2-40B4-BE49-F238E27FC236}">
                <a16:creationId xmlns:a16="http://schemas.microsoft.com/office/drawing/2014/main" id="{BA6899D7-8FC9-4BEE-8E11-01B208283D73}"/>
              </a:ext>
            </a:extLst>
          </xdr:cNvPr>
          <xdr:cNvSpPr/>
        </xdr:nvSpPr>
        <xdr:spPr>
          <a:xfrm>
            <a:off x="2956722" y="2340952"/>
            <a:ext cx="91440" cy="882829"/>
          </a:xfrm>
          <a:custGeom>
            <a:avLst/>
            <a:gdLst>
              <a:gd name="connsiteX0" fmla="*/ 45720 w 91440"/>
              <a:gd name="connsiteY0" fmla="*/ 0 h 882829"/>
              <a:gd name="connsiteX1" fmla="*/ 84329 w 91440"/>
              <a:gd name="connsiteY1" fmla="*/ 0 h 882829"/>
              <a:gd name="connsiteX2" fmla="*/ 84329 w 91440"/>
              <a:gd name="connsiteY2" fmla="*/ 882829 h 882829"/>
              <a:gd name="connsiteX3" fmla="*/ 122938 w 91440"/>
              <a:gd name="connsiteY3" fmla="*/ 882829 h 88282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882829">
                <a:moveTo>
                  <a:pt x="45720" y="0"/>
                </a:moveTo>
                <a:lnTo>
                  <a:pt x="84329" y="0"/>
                </a:lnTo>
                <a:lnTo>
                  <a:pt x="84329" y="882829"/>
                </a:lnTo>
                <a:lnTo>
                  <a:pt x="122938" y="882829"/>
                </a:lnTo>
              </a:path>
            </a:pathLst>
          </a:custGeom>
          <a:grpFill/>
        </xdr:spPr>
        <xdr:style>
          <a:lnRef idx="2">
            <a:schemeClr val="accent1">
              <a:shade val="6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36265" tIns="419259" rIns="36266" bIns="419261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40" name="Forma libre: forma 24">
            <a:extLst>
              <a:ext uri="{FF2B5EF4-FFF2-40B4-BE49-F238E27FC236}">
                <a16:creationId xmlns:a16="http://schemas.microsoft.com/office/drawing/2014/main" id="{914582F8-41F9-426E-92EE-0468CA3F70DC}"/>
              </a:ext>
            </a:extLst>
          </xdr:cNvPr>
          <xdr:cNvSpPr/>
        </xdr:nvSpPr>
        <xdr:spPr>
          <a:xfrm>
            <a:off x="3883339" y="2736646"/>
            <a:ext cx="91440" cy="91440"/>
          </a:xfrm>
          <a:custGeom>
            <a:avLst/>
            <a:gdLst>
              <a:gd name="connsiteX0" fmla="*/ 45720 w 91440"/>
              <a:gd name="connsiteY0" fmla="*/ 45720 h 91440"/>
              <a:gd name="connsiteX1" fmla="*/ 84329 w 91440"/>
              <a:gd name="connsiteY1" fmla="*/ 45720 h 91440"/>
              <a:gd name="connsiteX2" fmla="*/ 84329 w 91440"/>
              <a:gd name="connsiteY2" fmla="*/ 119289 h 91440"/>
              <a:gd name="connsiteX3" fmla="*/ 122938 w 91440"/>
              <a:gd name="connsiteY3" fmla="*/ 119289 h 9144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91440">
                <a:moveTo>
                  <a:pt x="45720" y="45720"/>
                </a:moveTo>
                <a:lnTo>
                  <a:pt x="84329" y="45720"/>
                </a:lnTo>
                <a:lnTo>
                  <a:pt x="84329" y="119289"/>
                </a:lnTo>
                <a:lnTo>
                  <a:pt x="122938" y="119289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5754" tIns="43054" rIns="55754" bIns="43054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41" name="Forma libre: forma 25">
            <a:extLst>
              <a:ext uri="{FF2B5EF4-FFF2-40B4-BE49-F238E27FC236}">
                <a16:creationId xmlns:a16="http://schemas.microsoft.com/office/drawing/2014/main" id="{71E91031-DF04-4B0C-874E-1F36C4F38A09}"/>
              </a:ext>
            </a:extLst>
          </xdr:cNvPr>
          <xdr:cNvSpPr/>
        </xdr:nvSpPr>
        <xdr:spPr>
          <a:xfrm>
            <a:off x="3883339" y="2663077"/>
            <a:ext cx="91440" cy="91440"/>
          </a:xfrm>
          <a:custGeom>
            <a:avLst/>
            <a:gdLst>
              <a:gd name="connsiteX0" fmla="*/ 45720 w 91440"/>
              <a:gd name="connsiteY0" fmla="*/ 119289 h 91440"/>
              <a:gd name="connsiteX1" fmla="*/ 84329 w 91440"/>
              <a:gd name="connsiteY1" fmla="*/ 119289 h 91440"/>
              <a:gd name="connsiteX2" fmla="*/ 84329 w 91440"/>
              <a:gd name="connsiteY2" fmla="*/ 45720 h 91440"/>
              <a:gd name="connsiteX3" fmla="*/ 122938 w 91440"/>
              <a:gd name="connsiteY3" fmla="*/ 45720 h 9144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91440">
                <a:moveTo>
                  <a:pt x="45720" y="119289"/>
                </a:moveTo>
                <a:lnTo>
                  <a:pt x="84329" y="119289"/>
                </a:lnTo>
                <a:lnTo>
                  <a:pt x="84329" y="45720"/>
                </a:lnTo>
                <a:lnTo>
                  <a:pt x="122938" y="45720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5754" tIns="43054" rIns="55754" bIns="43054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42" name="Forma libre: forma 26">
            <a:extLst>
              <a:ext uri="{FF2B5EF4-FFF2-40B4-BE49-F238E27FC236}">
                <a16:creationId xmlns:a16="http://schemas.microsoft.com/office/drawing/2014/main" id="{7F692DF5-8B34-4E79-8118-FA82E736271C}"/>
              </a:ext>
            </a:extLst>
          </xdr:cNvPr>
          <xdr:cNvSpPr/>
        </xdr:nvSpPr>
        <xdr:spPr>
          <a:xfrm>
            <a:off x="3420030" y="2635228"/>
            <a:ext cx="91440" cy="147138"/>
          </a:xfrm>
          <a:custGeom>
            <a:avLst/>
            <a:gdLst>
              <a:gd name="connsiteX0" fmla="*/ 45720 w 91440"/>
              <a:gd name="connsiteY0" fmla="*/ 0 h 147138"/>
              <a:gd name="connsiteX1" fmla="*/ 84329 w 91440"/>
              <a:gd name="connsiteY1" fmla="*/ 0 h 147138"/>
              <a:gd name="connsiteX2" fmla="*/ 84329 w 91440"/>
              <a:gd name="connsiteY2" fmla="*/ 147138 h 147138"/>
              <a:gd name="connsiteX3" fmla="*/ 122938 w 91440"/>
              <a:gd name="connsiteY3" fmla="*/ 147138 h 14713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147138">
                <a:moveTo>
                  <a:pt x="45720" y="0"/>
                </a:moveTo>
                <a:lnTo>
                  <a:pt x="84329" y="0"/>
                </a:lnTo>
                <a:lnTo>
                  <a:pt x="84329" y="147138"/>
                </a:lnTo>
                <a:lnTo>
                  <a:pt x="122938" y="147138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4266" tIns="69415" rIns="54266" bIns="6941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43" name="Forma libre: forma 27">
            <a:extLst>
              <a:ext uri="{FF2B5EF4-FFF2-40B4-BE49-F238E27FC236}">
                <a16:creationId xmlns:a16="http://schemas.microsoft.com/office/drawing/2014/main" id="{A251FDA0-5637-4DA8-B45A-A017AE695833}"/>
              </a:ext>
            </a:extLst>
          </xdr:cNvPr>
          <xdr:cNvSpPr/>
        </xdr:nvSpPr>
        <xdr:spPr>
          <a:xfrm>
            <a:off x="3883339" y="2442370"/>
            <a:ext cx="91440" cy="91440"/>
          </a:xfrm>
          <a:custGeom>
            <a:avLst/>
            <a:gdLst>
              <a:gd name="connsiteX0" fmla="*/ 45720 w 91440"/>
              <a:gd name="connsiteY0" fmla="*/ 45720 h 91440"/>
              <a:gd name="connsiteX1" fmla="*/ 84329 w 91440"/>
              <a:gd name="connsiteY1" fmla="*/ 45720 h 91440"/>
              <a:gd name="connsiteX2" fmla="*/ 84329 w 91440"/>
              <a:gd name="connsiteY2" fmla="*/ 119289 h 91440"/>
              <a:gd name="connsiteX3" fmla="*/ 122938 w 91440"/>
              <a:gd name="connsiteY3" fmla="*/ 119289 h 9144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91440">
                <a:moveTo>
                  <a:pt x="45720" y="45720"/>
                </a:moveTo>
                <a:lnTo>
                  <a:pt x="84329" y="45720"/>
                </a:lnTo>
                <a:lnTo>
                  <a:pt x="84329" y="119289"/>
                </a:lnTo>
                <a:lnTo>
                  <a:pt x="122938" y="119289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5754" tIns="43053" rIns="55754" bIns="4305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44" name="Forma libre: forma 28">
            <a:extLst>
              <a:ext uri="{FF2B5EF4-FFF2-40B4-BE49-F238E27FC236}">
                <a16:creationId xmlns:a16="http://schemas.microsoft.com/office/drawing/2014/main" id="{5D597342-0EB2-4F70-8986-21097B73A390}"/>
              </a:ext>
            </a:extLst>
          </xdr:cNvPr>
          <xdr:cNvSpPr/>
        </xdr:nvSpPr>
        <xdr:spPr>
          <a:xfrm>
            <a:off x="3883339" y="2368801"/>
            <a:ext cx="91440" cy="91440"/>
          </a:xfrm>
          <a:custGeom>
            <a:avLst/>
            <a:gdLst>
              <a:gd name="connsiteX0" fmla="*/ 45720 w 91440"/>
              <a:gd name="connsiteY0" fmla="*/ 119289 h 91440"/>
              <a:gd name="connsiteX1" fmla="*/ 84329 w 91440"/>
              <a:gd name="connsiteY1" fmla="*/ 119289 h 91440"/>
              <a:gd name="connsiteX2" fmla="*/ 84329 w 91440"/>
              <a:gd name="connsiteY2" fmla="*/ 45720 h 91440"/>
              <a:gd name="connsiteX3" fmla="*/ 122938 w 91440"/>
              <a:gd name="connsiteY3" fmla="*/ 45720 h 9144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91440">
                <a:moveTo>
                  <a:pt x="45720" y="119289"/>
                </a:moveTo>
                <a:lnTo>
                  <a:pt x="84329" y="119289"/>
                </a:lnTo>
                <a:lnTo>
                  <a:pt x="84329" y="45720"/>
                </a:lnTo>
                <a:lnTo>
                  <a:pt x="122938" y="45720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5754" tIns="43053" rIns="55754" bIns="4305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45" name="Forma libre: forma 29">
            <a:extLst>
              <a:ext uri="{FF2B5EF4-FFF2-40B4-BE49-F238E27FC236}">
                <a16:creationId xmlns:a16="http://schemas.microsoft.com/office/drawing/2014/main" id="{62094CD8-A201-4308-B565-4781798DD1B3}"/>
              </a:ext>
            </a:extLst>
          </xdr:cNvPr>
          <xdr:cNvSpPr/>
        </xdr:nvSpPr>
        <xdr:spPr>
          <a:xfrm>
            <a:off x="3420030" y="2488090"/>
            <a:ext cx="91440" cy="147138"/>
          </a:xfrm>
          <a:custGeom>
            <a:avLst/>
            <a:gdLst>
              <a:gd name="connsiteX0" fmla="*/ 45720 w 91440"/>
              <a:gd name="connsiteY0" fmla="*/ 147138 h 147138"/>
              <a:gd name="connsiteX1" fmla="*/ 84329 w 91440"/>
              <a:gd name="connsiteY1" fmla="*/ 147138 h 147138"/>
              <a:gd name="connsiteX2" fmla="*/ 84329 w 91440"/>
              <a:gd name="connsiteY2" fmla="*/ 0 h 147138"/>
              <a:gd name="connsiteX3" fmla="*/ 122938 w 91440"/>
              <a:gd name="connsiteY3" fmla="*/ 0 h 14713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147138">
                <a:moveTo>
                  <a:pt x="45720" y="147138"/>
                </a:moveTo>
                <a:lnTo>
                  <a:pt x="84329" y="147138"/>
                </a:lnTo>
                <a:lnTo>
                  <a:pt x="84329" y="0"/>
                </a:lnTo>
                <a:lnTo>
                  <a:pt x="122938" y="0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4266" tIns="69415" rIns="54266" bIns="6941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46" name="Forma libre: forma 30">
            <a:extLst>
              <a:ext uri="{FF2B5EF4-FFF2-40B4-BE49-F238E27FC236}">
                <a16:creationId xmlns:a16="http://schemas.microsoft.com/office/drawing/2014/main" id="{9112DD5D-1137-46F9-8635-B2F0BB2EBF60}"/>
              </a:ext>
            </a:extLst>
          </xdr:cNvPr>
          <xdr:cNvSpPr/>
        </xdr:nvSpPr>
        <xdr:spPr>
          <a:xfrm>
            <a:off x="2956722" y="2340952"/>
            <a:ext cx="91440" cy="294276"/>
          </a:xfrm>
          <a:custGeom>
            <a:avLst/>
            <a:gdLst>
              <a:gd name="connsiteX0" fmla="*/ 45720 w 91440"/>
              <a:gd name="connsiteY0" fmla="*/ 0 h 294276"/>
              <a:gd name="connsiteX1" fmla="*/ 84329 w 91440"/>
              <a:gd name="connsiteY1" fmla="*/ 0 h 294276"/>
              <a:gd name="connsiteX2" fmla="*/ 84329 w 91440"/>
              <a:gd name="connsiteY2" fmla="*/ 294276 h 294276"/>
              <a:gd name="connsiteX3" fmla="*/ 122938 w 91440"/>
              <a:gd name="connsiteY3" fmla="*/ 294276 h 29427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294276">
                <a:moveTo>
                  <a:pt x="45720" y="0"/>
                </a:moveTo>
                <a:lnTo>
                  <a:pt x="84329" y="0"/>
                </a:lnTo>
                <a:lnTo>
                  <a:pt x="84329" y="294276"/>
                </a:lnTo>
                <a:lnTo>
                  <a:pt x="122938" y="294276"/>
                </a:lnTo>
              </a:path>
            </a:pathLst>
          </a:custGeom>
          <a:grpFill/>
        </xdr:spPr>
        <xdr:style>
          <a:lnRef idx="2">
            <a:schemeClr val="accent1">
              <a:shade val="6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0814" tIns="139532" rIns="50815" bIns="139533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47" name="Forma libre: forma 31">
            <a:extLst>
              <a:ext uri="{FF2B5EF4-FFF2-40B4-BE49-F238E27FC236}">
                <a16:creationId xmlns:a16="http://schemas.microsoft.com/office/drawing/2014/main" id="{0DC0F404-1903-4942-ACE6-3A5124B0976E}"/>
              </a:ext>
            </a:extLst>
          </xdr:cNvPr>
          <xdr:cNvSpPr/>
        </xdr:nvSpPr>
        <xdr:spPr>
          <a:xfrm>
            <a:off x="3883339" y="2148093"/>
            <a:ext cx="91440" cy="91440"/>
          </a:xfrm>
          <a:custGeom>
            <a:avLst/>
            <a:gdLst>
              <a:gd name="connsiteX0" fmla="*/ 45720 w 91440"/>
              <a:gd name="connsiteY0" fmla="*/ 45720 h 91440"/>
              <a:gd name="connsiteX1" fmla="*/ 84329 w 91440"/>
              <a:gd name="connsiteY1" fmla="*/ 45720 h 91440"/>
              <a:gd name="connsiteX2" fmla="*/ 84329 w 91440"/>
              <a:gd name="connsiteY2" fmla="*/ 119289 h 91440"/>
              <a:gd name="connsiteX3" fmla="*/ 122938 w 91440"/>
              <a:gd name="connsiteY3" fmla="*/ 119289 h 9144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91440">
                <a:moveTo>
                  <a:pt x="45720" y="45720"/>
                </a:moveTo>
                <a:lnTo>
                  <a:pt x="84329" y="45720"/>
                </a:lnTo>
                <a:lnTo>
                  <a:pt x="84329" y="119289"/>
                </a:lnTo>
                <a:lnTo>
                  <a:pt x="122938" y="119289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5754" tIns="43054" rIns="55754" bIns="43054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48" name="Forma libre: forma 32">
            <a:extLst>
              <a:ext uri="{FF2B5EF4-FFF2-40B4-BE49-F238E27FC236}">
                <a16:creationId xmlns:a16="http://schemas.microsoft.com/office/drawing/2014/main" id="{8FFB57AB-F78D-43BC-9035-3634C3F504BA}"/>
              </a:ext>
            </a:extLst>
          </xdr:cNvPr>
          <xdr:cNvSpPr/>
        </xdr:nvSpPr>
        <xdr:spPr>
          <a:xfrm>
            <a:off x="3883339" y="2074524"/>
            <a:ext cx="91440" cy="91440"/>
          </a:xfrm>
          <a:custGeom>
            <a:avLst/>
            <a:gdLst>
              <a:gd name="connsiteX0" fmla="*/ 45720 w 91440"/>
              <a:gd name="connsiteY0" fmla="*/ 119289 h 91440"/>
              <a:gd name="connsiteX1" fmla="*/ 84329 w 91440"/>
              <a:gd name="connsiteY1" fmla="*/ 119289 h 91440"/>
              <a:gd name="connsiteX2" fmla="*/ 84329 w 91440"/>
              <a:gd name="connsiteY2" fmla="*/ 45720 h 91440"/>
              <a:gd name="connsiteX3" fmla="*/ 122938 w 91440"/>
              <a:gd name="connsiteY3" fmla="*/ 45720 h 9144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91440">
                <a:moveTo>
                  <a:pt x="45720" y="119289"/>
                </a:moveTo>
                <a:lnTo>
                  <a:pt x="84329" y="119289"/>
                </a:lnTo>
                <a:lnTo>
                  <a:pt x="84329" y="45720"/>
                </a:lnTo>
                <a:lnTo>
                  <a:pt x="122938" y="45720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5754" tIns="43054" rIns="55754" bIns="43054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49" name="Forma libre: forma 33">
            <a:extLst>
              <a:ext uri="{FF2B5EF4-FFF2-40B4-BE49-F238E27FC236}">
                <a16:creationId xmlns:a16="http://schemas.microsoft.com/office/drawing/2014/main" id="{4F06B102-6982-4FBF-8280-413924163AE9}"/>
              </a:ext>
            </a:extLst>
          </xdr:cNvPr>
          <xdr:cNvSpPr/>
        </xdr:nvSpPr>
        <xdr:spPr>
          <a:xfrm>
            <a:off x="3420030" y="2046675"/>
            <a:ext cx="91440" cy="147138"/>
          </a:xfrm>
          <a:custGeom>
            <a:avLst/>
            <a:gdLst>
              <a:gd name="connsiteX0" fmla="*/ 45720 w 91440"/>
              <a:gd name="connsiteY0" fmla="*/ 0 h 147138"/>
              <a:gd name="connsiteX1" fmla="*/ 84329 w 91440"/>
              <a:gd name="connsiteY1" fmla="*/ 0 h 147138"/>
              <a:gd name="connsiteX2" fmla="*/ 84329 w 91440"/>
              <a:gd name="connsiteY2" fmla="*/ 147138 h 147138"/>
              <a:gd name="connsiteX3" fmla="*/ 122938 w 91440"/>
              <a:gd name="connsiteY3" fmla="*/ 147138 h 14713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147138">
                <a:moveTo>
                  <a:pt x="45720" y="0"/>
                </a:moveTo>
                <a:lnTo>
                  <a:pt x="84329" y="0"/>
                </a:lnTo>
                <a:lnTo>
                  <a:pt x="84329" y="147138"/>
                </a:lnTo>
                <a:lnTo>
                  <a:pt x="122938" y="147138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4266" tIns="69415" rIns="54266" bIns="6941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50" name="Forma libre: forma 34">
            <a:extLst>
              <a:ext uri="{FF2B5EF4-FFF2-40B4-BE49-F238E27FC236}">
                <a16:creationId xmlns:a16="http://schemas.microsoft.com/office/drawing/2014/main" id="{B3D398DC-05C7-4C48-B382-C087C0D5B2B2}"/>
              </a:ext>
            </a:extLst>
          </xdr:cNvPr>
          <xdr:cNvSpPr/>
        </xdr:nvSpPr>
        <xdr:spPr>
          <a:xfrm>
            <a:off x="3883339" y="1853817"/>
            <a:ext cx="91440" cy="91440"/>
          </a:xfrm>
          <a:custGeom>
            <a:avLst/>
            <a:gdLst>
              <a:gd name="connsiteX0" fmla="*/ 45720 w 91440"/>
              <a:gd name="connsiteY0" fmla="*/ 45720 h 91440"/>
              <a:gd name="connsiteX1" fmla="*/ 84329 w 91440"/>
              <a:gd name="connsiteY1" fmla="*/ 45720 h 91440"/>
              <a:gd name="connsiteX2" fmla="*/ 84329 w 91440"/>
              <a:gd name="connsiteY2" fmla="*/ 119289 h 91440"/>
              <a:gd name="connsiteX3" fmla="*/ 122938 w 91440"/>
              <a:gd name="connsiteY3" fmla="*/ 119289 h 9144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91440">
                <a:moveTo>
                  <a:pt x="45720" y="45720"/>
                </a:moveTo>
                <a:lnTo>
                  <a:pt x="84329" y="45720"/>
                </a:lnTo>
                <a:lnTo>
                  <a:pt x="84329" y="119289"/>
                </a:lnTo>
                <a:lnTo>
                  <a:pt x="122938" y="119289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5754" tIns="43054" rIns="55754" bIns="43054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51" name="Forma libre: forma 35">
            <a:extLst>
              <a:ext uri="{FF2B5EF4-FFF2-40B4-BE49-F238E27FC236}">
                <a16:creationId xmlns:a16="http://schemas.microsoft.com/office/drawing/2014/main" id="{E9E07335-AED5-4B24-A704-AD57C7D938EE}"/>
              </a:ext>
            </a:extLst>
          </xdr:cNvPr>
          <xdr:cNvSpPr/>
        </xdr:nvSpPr>
        <xdr:spPr>
          <a:xfrm>
            <a:off x="3883339" y="1780248"/>
            <a:ext cx="91440" cy="91440"/>
          </a:xfrm>
          <a:custGeom>
            <a:avLst/>
            <a:gdLst>
              <a:gd name="connsiteX0" fmla="*/ 45720 w 91440"/>
              <a:gd name="connsiteY0" fmla="*/ 119289 h 91440"/>
              <a:gd name="connsiteX1" fmla="*/ 84329 w 91440"/>
              <a:gd name="connsiteY1" fmla="*/ 119289 h 91440"/>
              <a:gd name="connsiteX2" fmla="*/ 84329 w 91440"/>
              <a:gd name="connsiteY2" fmla="*/ 45720 h 91440"/>
              <a:gd name="connsiteX3" fmla="*/ 122938 w 91440"/>
              <a:gd name="connsiteY3" fmla="*/ 45720 h 9144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91440">
                <a:moveTo>
                  <a:pt x="45720" y="119289"/>
                </a:moveTo>
                <a:lnTo>
                  <a:pt x="84329" y="119289"/>
                </a:lnTo>
                <a:lnTo>
                  <a:pt x="84329" y="45720"/>
                </a:lnTo>
                <a:lnTo>
                  <a:pt x="122938" y="45720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5754" tIns="43053" rIns="55754" bIns="4305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52" name="Forma libre: forma 36">
            <a:extLst>
              <a:ext uri="{FF2B5EF4-FFF2-40B4-BE49-F238E27FC236}">
                <a16:creationId xmlns:a16="http://schemas.microsoft.com/office/drawing/2014/main" id="{F6BAA919-6746-42BD-A0E5-0CE4450B5777}"/>
              </a:ext>
            </a:extLst>
          </xdr:cNvPr>
          <xdr:cNvSpPr/>
        </xdr:nvSpPr>
        <xdr:spPr>
          <a:xfrm>
            <a:off x="3420030" y="1899537"/>
            <a:ext cx="91440" cy="147138"/>
          </a:xfrm>
          <a:custGeom>
            <a:avLst/>
            <a:gdLst>
              <a:gd name="connsiteX0" fmla="*/ 45720 w 91440"/>
              <a:gd name="connsiteY0" fmla="*/ 147138 h 147138"/>
              <a:gd name="connsiteX1" fmla="*/ 84329 w 91440"/>
              <a:gd name="connsiteY1" fmla="*/ 147138 h 147138"/>
              <a:gd name="connsiteX2" fmla="*/ 84329 w 91440"/>
              <a:gd name="connsiteY2" fmla="*/ 0 h 147138"/>
              <a:gd name="connsiteX3" fmla="*/ 122938 w 91440"/>
              <a:gd name="connsiteY3" fmla="*/ 0 h 14713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147138">
                <a:moveTo>
                  <a:pt x="45720" y="147138"/>
                </a:moveTo>
                <a:lnTo>
                  <a:pt x="84329" y="147138"/>
                </a:lnTo>
                <a:lnTo>
                  <a:pt x="84329" y="0"/>
                </a:lnTo>
                <a:lnTo>
                  <a:pt x="122938" y="0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4266" tIns="69415" rIns="54266" bIns="6941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53" name="Forma libre: forma 37">
            <a:extLst>
              <a:ext uri="{FF2B5EF4-FFF2-40B4-BE49-F238E27FC236}">
                <a16:creationId xmlns:a16="http://schemas.microsoft.com/office/drawing/2014/main" id="{BC0A0890-549B-46EC-95EA-37DB899B25F4}"/>
              </a:ext>
            </a:extLst>
          </xdr:cNvPr>
          <xdr:cNvSpPr/>
        </xdr:nvSpPr>
        <xdr:spPr>
          <a:xfrm>
            <a:off x="2956722" y="2046675"/>
            <a:ext cx="91440" cy="294276"/>
          </a:xfrm>
          <a:custGeom>
            <a:avLst/>
            <a:gdLst>
              <a:gd name="connsiteX0" fmla="*/ 45720 w 91440"/>
              <a:gd name="connsiteY0" fmla="*/ 294276 h 294276"/>
              <a:gd name="connsiteX1" fmla="*/ 84329 w 91440"/>
              <a:gd name="connsiteY1" fmla="*/ 294276 h 294276"/>
              <a:gd name="connsiteX2" fmla="*/ 84329 w 91440"/>
              <a:gd name="connsiteY2" fmla="*/ 0 h 294276"/>
              <a:gd name="connsiteX3" fmla="*/ 122938 w 91440"/>
              <a:gd name="connsiteY3" fmla="*/ 0 h 29427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294276">
                <a:moveTo>
                  <a:pt x="45720" y="294276"/>
                </a:moveTo>
                <a:lnTo>
                  <a:pt x="84329" y="294276"/>
                </a:lnTo>
                <a:lnTo>
                  <a:pt x="84329" y="0"/>
                </a:lnTo>
                <a:lnTo>
                  <a:pt x="122938" y="0"/>
                </a:lnTo>
              </a:path>
            </a:pathLst>
          </a:custGeom>
          <a:grpFill/>
        </xdr:spPr>
        <xdr:style>
          <a:lnRef idx="2">
            <a:schemeClr val="accent1">
              <a:shade val="6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0814" tIns="139532" rIns="50815" bIns="139533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54" name="Forma libre: forma 38">
            <a:extLst>
              <a:ext uri="{FF2B5EF4-FFF2-40B4-BE49-F238E27FC236}">
                <a16:creationId xmlns:a16="http://schemas.microsoft.com/office/drawing/2014/main" id="{9A480F56-3CF2-46C1-814B-C620C8DAA559}"/>
              </a:ext>
            </a:extLst>
          </xdr:cNvPr>
          <xdr:cNvSpPr/>
        </xdr:nvSpPr>
        <xdr:spPr>
          <a:xfrm>
            <a:off x="3883339" y="1559540"/>
            <a:ext cx="91440" cy="91440"/>
          </a:xfrm>
          <a:custGeom>
            <a:avLst/>
            <a:gdLst>
              <a:gd name="connsiteX0" fmla="*/ 45720 w 91440"/>
              <a:gd name="connsiteY0" fmla="*/ 45720 h 91440"/>
              <a:gd name="connsiteX1" fmla="*/ 84329 w 91440"/>
              <a:gd name="connsiteY1" fmla="*/ 45720 h 91440"/>
              <a:gd name="connsiteX2" fmla="*/ 84329 w 91440"/>
              <a:gd name="connsiteY2" fmla="*/ 119289 h 91440"/>
              <a:gd name="connsiteX3" fmla="*/ 122938 w 91440"/>
              <a:gd name="connsiteY3" fmla="*/ 119289 h 9144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91440">
                <a:moveTo>
                  <a:pt x="45720" y="45720"/>
                </a:moveTo>
                <a:lnTo>
                  <a:pt x="84329" y="45720"/>
                </a:lnTo>
                <a:lnTo>
                  <a:pt x="84329" y="119289"/>
                </a:lnTo>
                <a:lnTo>
                  <a:pt x="122938" y="119289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5754" tIns="43054" rIns="55754" bIns="43054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55" name="Forma libre: forma 39">
            <a:extLst>
              <a:ext uri="{FF2B5EF4-FFF2-40B4-BE49-F238E27FC236}">
                <a16:creationId xmlns:a16="http://schemas.microsoft.com/office/drawing/2014/main" id="{A0AB8CF5-99FC-4ED7-8C42-83C27D960949}"/>
              </a:ext>
            </a:extLst>
          </xdr:cNvPr>
          <xdr:cNvSpPr/>
        </xdr:nvSpPr>
        <xdr:spPr>
          <a:xfrm>
            <a:off x="3883339" y="1485971"/>
            <a:ext cx="91440" cy="91440"/>
          </a:xfrm>
          <a:custGeom>
            <a:avLst/>
            <a:gdLst>
              <a:gd name="connsiteX0" fmla="*/ 45720 w 91440"/>
              <a:gd name="connsiteY0" fmla="*/ 119289 h 91440"/>
              <a:gd name="connsiteX1" fmla="*/ 84329 w 91440"/>
              <a:gd name="connsiteY1" fmla="*/ 119289 h 91440"/>
              <a:gd name="connsiteX2" fmla="*/ 84329 w 91440"/>
              <a:gd name="connsiteY2" fmla="*/ 45720 h 91440"/>
              <a:gd name="connsiteX3" fmla="*/ 122938 w 91440"/>
              <a:gd name="connsiteY3" fmla="*/ 45720 h 9144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91440">
                <a:moveTo>
                  <a:pt x="45720" y="119289"/>
                </a:moveTo>
                <a:lnTo>
                  <a:pt x="84329" y="119289"/>
                </a:lnTo>
                <a:lnTo>
                  <a:pt x="84329" y="45720"/>
                </a:lnTo>
                <a:lnTo>
                  <a:pt x="122938" y="45720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5754" tIns="43054" rIns="55754" bIns="43054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56" name="Forma libre: forma 40">
            <a:extLst>
              <a:ext uri="{FF2B5EF4-FFF2-40B4-BE49-F238E27FC236}">
                <a16:creationId xmlns:a16="http://schemas.microsoft.com/office/drawing/2014/main" id="{7DA44E81-AA7F-42E5-9A2C-C8CD53E3B340}"/>
              </a:ext>
            </a:extLst>
          </xdr:cNvPr>
          <xdr:cNvSpPr/>
        </xdr:nvSpPr>
        <xdr:spPr>
          <a:xfrm>
            <a:off x="3420030" y="1458122"/>
            <a:ext cx="91440" cy="147138"/>
          </a:xfrm>
          <a:custGeom>
            <a:avLst/>
            <a:gdLst>
              <a:gd name="connsiteX0" fmla="*/ 45720 w 91440"/>
              <a:gd name="connsiteY0" fmla="*/ 0 h 147138"/>
              <a:gd name="connsiteX1" fmla="*/ 84329 w 91440"/>
              <a:gd name="connsiteY1" fmla="*/ 0 h 147138"/>
              <a:gd name="connsiteX2" fmla="*/ 84329 w 91440"/>
              <a:gd name="connsiteY2" fmla="*/ 147138 h 147138"/>
              <a:gd name="connsiteX3" fmla="*/ 122938 w 91440"/>
              <a:gd name="connsiteY3" fmla="*/ 147138 h 14713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147138">
                <a:moveTo>
                  <a:pt x="45720" y="0"/>
                </a:moveTo>
                <a:lnTo>
                  <a:pt x="84329" y="0"/>
                </a:lnTo>
                <a:lnTo>
                  <a:pt x="84329" y="147138"/>
                </a:lnTo>
                <a:lnTo>
                  <a:pt x="122938" y="147138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4266" tIns="69415" rIns="54266" bIns="6941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57" name="Forma libre: forma 41">
            <a:extLst>
              <a:ext uri="{FF2B5EF4-FFF2-40B4-BE49-F238E27FC236}">
                <a16:creationId xmlns:a16="http://schemas.microsoft.com/office/drawing/2014/main" id="{1076E621-73CA-4C6F-AF2D-8F4D3297A94F}"/>
              </a:ext>
            </a:extLst>
          </xdr:cNvPr>
          <xdr:cNvSpPr/>
        </xdr:nvSpPr>
        <xdr:spPr>
          <a:xfrm>
            <a:off x="3883339" y="1265264"/>
            <a:ext cx="91440" cy="91440"/>
          </a:xfrm>
          <a:custGeom>
            <a:avLst/>
            <a:gdLst>
              <a:gd name="connsiteX0" fmla="*/ 45720 w 91440"/>
              <a:gd name="connsiteY0" fmla="*/ 45720 h 91440"/>
              <a:gd name="connsiteX1" fmla="*/ 84329 w 91440"/>
              <a:gd name="connsiteY1" fmla="*/ 45720 h 91440"/>
              <a:gd name="connsiteX2" fmla="*/ 84329 w 91440"/>
              <a:gd name="connsiteY2" fmla="*/ 119289 h 91440"/>
              <a:gd name="connsiteX3" fmla="*/ 122938 w 91440"/>
              <a:gd name="connsiteY3" fmla="*/ 119289 h 9144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91440">
                <a:moveTo>
                  <a:pt x="45720" y="45720"/>
                </a:moveTo>
                <a:lnTo>
                  <a:pt x="84329" y="45720"/>
                </a:lnTo>
                <a:lnTo>
                  <a:pt x="84329" y="119289"/>
                </a:lnTo>
                <a:lnTo>
                  <a:pt x="122938" y="119289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5754" tIns="43054" rIns="55754" bIns="43054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58" name="Forma libre: forma 42">
            <a:extLst>
              <a:ext uri="{FF2B5EF4-FFF2-40B4-BE49-F238E27FC236}">
                <a16:creationId xmlns:a16="http://schemas.microsoft.com/office/drawing/2014/main" id="{1E7F7DF6-19D3-4179-96C4-B3BA0ACFA900}"/>
              </a:ext>
            </a:extLst>
          </xdr:cNvPr>
          <xdr:cNvSpPr/>
        </xdr:nvSpPr>
        <xdr:spPr>
          <a:xfrm>
            <a:off x="3883339" y="1191695"/>
            <a:ext cx="91440" cy="91440"/>
          </a:xfrm>
          <a:custGeom>
            <a:avLst/>
            <a:gdLst>
              <a:gd name="connsiteX0" fmla="*/ 45720 w 91440"/>
              <a:gd name="connsiteY0" fmla="*/ 119289 h 91440"/>
              <a:gd name="connsiteX1" fmla="*/ 84329 w 91440"/>
              <a:gd name="connsiteY1" fmla="*/ 119289 h 91440"/>
              <a:gd name="connsiteX2" fmla="*/ 84329 w 91440"/>
              <a:gd name="connsiteY2" fmla="*/ 45720 h 91440"/>
              <a:gd name="connsiteX3" fmla="*/ 122938 w 91440"/>
              <a:gd name="connsiteY3" fmla="*/ 45720 h 9144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91440">
                <a:moveTo>
                  <a:pt x="45720" y="119289"/>
                </a:moveTo>
                <a:lnTo>
                  <a:pt x="84329" y="119289"/>
                </a:lnTo>
                <a:lnTo>
                  <a:pt x="84329" y="45720"/>
                </a:lnTo>
                <a:lnTo>
                  <a:pt x="122938" y="45720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5754" tIns="43054" rIns="55754" bIns="43054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59" name="Forma libre: forma 43">
            <a:extLst>
              <a:ext uri="{FF2B5EF4-FFF2-40B4-BE49-F238E27FC236}">
                <a16:creationId xmlns:a16="http://schemas.microsoft.com/office/drawing/2014/main" id="{38690282-63DF-4211-B166-37EC7CD29D74}"/>
              </a:ext>
            </a:extLst>
          </xdr:cNvPr>
          <xdr:cNvSpPr/>
        </xdr:nvSpPr>
        <xdr:spPr>
          <a:xfrm>
            <a:off x="3420030" y="1310984"/>
            <a:ext cx="91440" cy="147138"/>
          </a:xfrm>
          <a:custGeom>
            <a:avLst/>
            <a:gdLst>
              <a:gd name="connsiteX0" fmla="*/ 45720 w 91440"/>
              <a:gd name="connsiteY0" fmla="*/ 147138 h 147138"/>
              <a:gd name="connsiteX1" fmla="*/ 84329 w 91440"/>
              <a:gd name="connsiteY1" fmla="*/ 147138 h 147138"/>
              <a:gd name="connsiteX2" fmla="*/ 84329 w 91440"/>
              <a:gd name="connsiteY2" fmla="*/ 0 h 147138"/>
              <a:gd name="connsiteX3" fmla="*/ 122938 w 91440"/>
              <a:gd name="connsiteY3" fmla="*/ 0 h 14713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147138">
                <a:moveTo>
                  <a:pt x="45720" y="147138"/>
                </a:moveTo>
                <a:lnTo>
                  <a:pt x="84329" y="147138"/>
                </a:lnTo>
                <a:lnTo>
                  <a:pt x="84329" y="0"/>
                </a:lnTo>
                <a:lnTo>
                  <a:pt x="122938" y="0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4266" tIns="69415" rIns="54266" bIns="6941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60" name="Forma libre: forma 44">
            <a:extLst>
              <a:ext uri="{FF2B5EF4-FFF2-40B4-BE49-F238E27FC236}">
                <a16:creationId xmlns:a16="http://schemas.microsoft.com/office/drawing/2014/main" id="{86CC0000-B17A-44F2-9AA7-CE8C1F56A5A4}"/>
              </a:ext>
            </a:extLst>
          </xdr:cNvPr>
          <xdr:cNvSpPr/>
        </xdr:nvSpPr>
        <xdr:spPr>
          <a:xfrm>
            <a:off x="2956722" y="1458122"/>
            <a:ext cx="91440" cy="882829"/>
          </a:xfrm>
          <a:custGeom>
            <a:avLst/>
            <a:gdLst>
              <a:gd name="connsiteX0" fmla="*/ 45720 w 91440"/>
              <a:gd name="connsiteY0" fmla="*/ 882829 h 882829"/>
              <a:gd name="connsiteX1" fmla="*/ 84329 w 91440"/>
              <a:gd name="connsiteY1" fmla="*/ 882829 h 882829"/>
              <a:gd name="connsiteX2" fmla="*/ 84329 w 91440"/>
              <a:gd name="connsiteY2" fmla="*/ 0 h 882829"/>
              <a:gd name="connsiteX3" fmla="*/ 122938 w 91440"/>
              <a:gd name="connsiteY3" fmla="*/ 0 h 88282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882829">
                <a:moveTo>
                  <a:pt x="45720" y="882829"/>
                </a:moveTo>
                <a:lnTo>
                  <a:pt x="84329" y="882829"/>
                </a:lnTo>
                <a:lnTo>
                  <a:pt x="84329" y="0"/>
                </a:lnTo>
                <a:lnTo>
                  <a:pt x="122938" y="0"/>
                </a:lnTo>
              </a:path>
            </a:pathLst>
          </a:custGeom>
          <a:grpFill/>
        </xdr:spPr>
        <xdr:style>
          <a:lnRef idx="2">
            <a:schemeClr val="accent1">
              <a:shade val="6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36265" tIns="419260" rIns="36266" bIns="419260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61" name="Forma libre: forma 45">
            <a:extLst>
              <a:ext uri="{FF2B5EF4-FFF2-40B4-BE49-F238E27FC236}">
                <a16:creationId xmlns:a16="http://schemas.microsoft.com/office/drawing/2014/main" id="{0A2CA6E7-A39B-4470-B6A0-7B5735535367}"/>
              </a:ext>
            </a:extLst>
          </xdr:cNvPr>
          <xdr:cNvSpPr/>
        </xdr:nvSpPr>
        <xdr:spPr>
          <a:xfrm>
            <a:off x="3883339" y="970988"/>
            <a:ext cx="91440" cy="91440"/>
          </a:xfrm>
          <a:custGeom>
            <a:avLst/>
            <a:gdLst>
              <a:gd name="connsiteX0" fmla="*/ 45720 w 91440"/>
              <a:gd name="connsiteY0" fmla="*/ 45720 h 91440"/>
              <a:gd name="connsiteX1" fmla="*/ 84329 w 91440"/>
              <a:gd name="connsiteY1" fmla="*/ 45720 h 91440"/>
              <a:gd name="connsiteX2" fmla="*/ 84329 w 91440"/>
              <a:gd name="connsiteY2" fmla="*/ 119289 h 91440"/>
              <a:gd name="connsiteX3" fmla="*/ 122938 w 91440"/>
              <a:gd name="connsiteY3" fmla="*/ 119289 h 9144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91440">
                <a:moveTo>
                  <a:pt x="45720" y="45720"/>
                </a:moveTo>
                <a:lnTo>
                  <a:pt x="84329" y="45720"/>
                </a:lnTo>
                <a:lnTo>
                  <a:pt x="84329" y="119289"/>
                </a:lnTo>
                <a:lnTo>
                  <a:pt x="122938" y="119289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5754" tIns="43053" rIns="55754" bIns="4305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62" name="Forma libre: forma 46">
            <a:extLst>
              <a:ext uri="{FF2B5EF4-FFF2-40B4-BE49-F238E27FC236}">
                <a16:creationId xmlns:a16="http://schemas.microsoft.com/office/drawing/2014/main" id="{6B91A138-4933-499A-B38B-B919CB5A7A62}"/>
              </a:ext>
            </a:extLst>
          </xdr:cNvPr>
          <xdr:cNvSpPr/>
        </xdr:nvSpPr>
        <xdr:spPr>
          <a:xfrm>
            <a:off x="3883339" y="897419"/>
            <a:ext cx="91440" cy="91440"/>
          </a:xfrm>
          <a:custGeom>
            <a:avLst/>
            <a:gdLst>
              <a:gd name="connsiteX0" fmla="*/ 45720 w 91440"/>
              <a:gd name="connsiteY0" fmla="*/ 119289 h 91440"/>
              <a:gd name="connsiteX1" fmla="*/ 84329 w 91440"/>
              <a:gd name="connsiteY1" fmla="*/ 119289 h 91440"/>
              <a:gd name="connsiteX2" fmla="*/ 84329 w 91440"/>
              <a:gd name="connsiteY2" fmla="*/ 45720 h 91440"/>
              <a:gd name="connsiteX3" fmla="*/ 122938 w 91440"/>
              <a:gd name="connsiteY3" fmla="*/ 45720 h 9144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91440">
                <a:moveTo>
                  <a:pt x="45720" y="119289"/>
                </a:moveTo>
                <a:lnTo>
                  <a:pt x="84329" y="119289"/>
                </a:lnTo>
                <a:lnTo>
                  <a:pt x="84329" y="45720"/>
                </a:lnTo>
                <a:lnTo>
                  <a:pt x="122938" y="45720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5754" tIns="43053" rIns="55754" bIns="4305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63" name="Forma libre: forma 47">
            <a:extLst>
              <a:ext uri="{FF2B5EF4-FFF2-40B4-BE49-F238E27FC236}">
                <a16:creationId xmlns:a16="http://schemas.microsoft.com/office/drawing/2014/main" id="{436466EE-A21A-475E-B0FC-56D22720847A}"/>
              </a:ext>
            </a:extLst>
          </xdr:cNvPr>
          <xdr:cNvSpPr/>
        </xdr:nvSpPr>
        <xdr:spPr>
          <a:xfrm>
            <a:off x="3420030" y="869569"/>
            <a:ext cx="91440" cy="147138"/>
          </a:xfrm>
          <a:custGeom>
            <a:avLst/>
            <a:gdLst>
              <a:gd name="connsiteX0" fmla="*/ 45720 w 91440"/>
              <a:gd name="connsiteY0" fmla="*/ 0 h 147138"/>
              <a:gd name="connsiteX1" fmla="*/ 84329 w 91440"/>
              <a:gd name="connsiteY1" fmla="*/ 0 h 147138"/>
              <a:gd name="connsiteX2" fmla="*/ 84329 w 91440"/>
              <a:gd name="connsiteY2" fmla="*/ 147138 h 147138"/>
              <a:gd name="connsiteX3" fmla="*/ 122938 w 91440"/>
              <a:gd name="connsiteY3" fmla="*/ 147138 h 14713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147138">
                <a:moveTo>
                  <a:pt x="45720" y="0"/>
                </a:moveTo>
                <a:lnTo>
                  <a:pt x="84329" y="0"/>
                </a:lnTo>
                <a:lnTo>
                  <a:pt x="84329" y="147138"/>
                </a:lnTo>
                <a:lnTo>
                  <a:pt x="122938" y="147138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4266" tIns="69415" rIns="54266" bIns="6941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64" name="Forma libre: forma 48">
            <a:extLst>
              <a:ext uri="{FF2B5EF4-FFF2-40B4-BE49-F238E27FC236}">
                <a16:creationId xmlns:a16="http://schemas.microsoft.com/office/drawing/2014/main" id="{78FE5931-0387-471D-9BCA-0A3B8E8B8C93}"/>
              </a:ext>
            </a:extLst>
          </xdr:cNvPr>
          <xdr:cNvSpPr/>
        </xdr:nvSpPr>
        <xdr:spPr>
          <a:xfrm>
            <a:off x="3883339" y="676711"/>
            <a:ext cx="91440" cy="91440"/>
          </a:xfrm>
          <a:custGeom>
            <a:avLst/>
            <a:gdLst>
              <a:gd name="connsiteX0" fmla="*/ 45720 w 91440"/>
              <a:gd name="connsiteY0" fmla="*/ 45720 h 91440"/>
              <a:gd name="connsiteX1" fmla="*/ 84329 w 91440"/>
              <a:gd name="connsiteY1" fmla="*/ 45720 h 91440"/>
              <a:gd name="connsiteX2" fmla="*/ 84329 w 91440"/>
              <a:gd name="connsiteY2" fmla="*/ 119289 h 91440"/>
              <a:gd name="connsiteX3" fmla="*/ 122938 w 91440"/>
              <a:gd name="connsiteY3" fmla="*/ 119289 h 9144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91440">
                <a:moveTo>
                  <a:pt x="45720" y="45720"/>
                </a:moveTo>
                <a:lnTo>
                  <a:pt x="84329" y="45720"/>
                </a:lnTo>
                <a:lnTo>
                  <a:pt x="84329" y="119289"/>
                </a:lnTo>
                <a:lnTo>
                  <a:pt x="122938" y="119289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5754" tIns="43054" rIns="55754" bIns="43054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65" name="Forma libre: forma 49">
            <a:extLst>
              <a:ext uri="{FF2B5EF4-FFF2-40B4-BE49-F238E27FC236}">
                <a16:creationId xmlns:a16="http://schemas.microsoft.com/office/drawing/2014/main" id="{4EE69B35-33BB-4780-9F2E-F2C715F9134F}"/>
              </a:ext>
            </a:extLst>
          </xdr:cNvPr>
          <xdr:cNvSpPr/>
        </xdr:nvSpPr>
        <xdr:spPr>
          <a:xfrm>
            <a:off x="3883339" y="603142"/>
            <a:ext cx="91440" cy="91440"/>
          </a:xfrm>
          <a:custGeom>
            <a:avLst/>
            <a:gdLst>
              <a:gd name="connsiteX0" fmla="*/ 45720 w 91440"/>
              <a:gd name="connsiteY0" fmla="*/ 119289 h 91440"/>
              <a:gd name="connsiteX1" fmla="*/ 84329 w 91440"/>
              <a:gd name="connsiteY1" fmla="*/ 119289 h 91440"/>
              <a:gd name="connsiteX2" fmla="*/ 84329 w 91440"/>
              <a:gd name="connsiteY2" fmla="*/ 45720 h 91440"/>
              <a:gd name="connsiteX3" fmla="*/ 122938 w 91440"/>
              <a:gd name="connsiteY3" fmla="*/ 45720 h 9144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91440">
                <a:moveTo>
                  <a:pt x="45720" y="119289"/>
                </a:moveTo>
                <a:lnTo>
                  <a:pt x="84329" y="119289"/>
                </a:lnTo>
                <a:lnTo>
                  <a:pt x="84329" y="45720"/>
                </a:lnTo>
                <a:lnTo>
                  <a:pt x="122938" y="45720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5754" tIns="43054" rIns="55754" bIns="43054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66" name="Forma libre: forma 50">
            <a:extLst>
              <a:ext uri="{FF2B5EF4-FFF2-40B4-BE49-F238E27FC236}">
                <a16:creationId xmlns:a16="http://schemas.microsoft.com/office/drawing/2014/main" id="{9D12C526-7CD2-4E2C-9C75-79392F370034}"/>
              </a:ext>
            </a:extLst>
          </xdr:cNvPr>
          <xdr:cNvSpPr/>
        </xdr:nvSpPr>
        <xdr:spPr>
          <a:xfrm>
            <a:off x="3420030" y="722431"/>
            <a:ext cx="91440" cy="147138"/>
          </a:xfrm>
          <a:custGeom>
            <a:avLst/>
            <a:gdLst>
              <a:gd name="connsiteX0" fmla="*/ 45720 w 91440"/>
              <a:gd name="connsiteY0" fmla="*/ 147138 h 147138"/>
              <a:gd name="connsiteX1" fmla="*/ 84329 w 91440"/>
              <a:gd name="connsiteY1" fmla="*/ 147138 h 147138"/>
              <a:gd name="connsiteX2" fmla="*/ 84329 w 91440"/>
              <a:gd name="connsiteY2" fmla="*/ 0 h 147138"/>
              <a:gd name="connsiteX3" fmla="*/ 122938 w 91440"/>
              <a:gd name="connsiteY3" fmla="*/ 0 h 14713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147138">
                <a:moveTo>
                  <a:pt x="45720" y="147138"/>
                </a:moveTo>
                <a:lnTo>
                  <a:pt x="84329" y="147138"/>
                </a:lnTo>
                <a:lnTo>
                  <a:pt x="84329" y="0"/>
                </a:lnTo>
                <a:lnTo>
                  <a:pt x="122938" y="0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4266" tIns="69415" rIns="54266" bIns="6941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67" name="Forma libre: forma 51">
            <a:extLst>
              <a:ext uri="{FF2B5EF4-FFF2-40B4-BE49-F238E27FC236}">
                <a16:creationId xmlns:a16="http://schemas.microsoft.com/office/drawing/2014/main" id="{8BDE6F01-CA8D-4166-8CCC-1A6D125838A8}"/>
              </a:ext>
            </a:extLst>
          </xdr:cNvPr>
          <xdr:cNvSpPr/>
        </xdr:nvSpPr>
        <xdr:spPr>
          <a:xfrm>
            <a:off x="2956722" y="869569"/>
            <a:ext cx="91440" cy="1471382"/>
          </a:xfrm>
          <a:custGeom>
            <a:avLst/>
            <a:gdLst>
              <a:gd name="connsiteX0" fmla="*/ 45720 w 91440"/>
              <a:gd name="connsiteY0" fmla="*/ 1471382 h 1471382"/>
              <a:gd name="connsiteX1" fmla="*/ 84329 w 91440"/>
              <a:gd name="connsiteY1" fmla="*/ 1471382 h 1471382"/>
              <a:gd name="connsiteX2" fmla="*/ 84329 w 91440"/>
              <a:gd name="connsiteY2" fmla="*/ 0 h 1471382"/>
              <a:gd name="connsiteX3" fmla="*/ 122938 w 91440"/>
              <a:gd name="connsiteY3" fmla="*/ 0 h 147138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1471382">
                <a:moveTo>
                  <a:pt x="45720" y="1471382"/>
                </a:moveTo>
                <a:lnTo>
                  <a:pt x="84329" y="1471382"/>
                </a:lnTo>
                <a:lnTo>
                  <a:pt x="84329" y="0"/>
                </a:lnTo>
                <a:lnTo>
                  <a:pt x="122938" y="0"/>
                </a:lnTo>
              </a:path>
            </a:pathLst>
          </a:custGeom>
          <a:grpFill/>
        </xdr:spPr>
        <xdr:style>
          <a:lnRef idx="2">
            <a:schemeClr val="accent1">
              <a:shade val="6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21584" tIns="698856" rIns="21586" bIns="698856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68" name="Forma libre: forma 52">
            <a:extLst>
              <a:ext uri="{FF2B5EF4-FFF2-40B4-BE49-F238E27FC236}">
                <a16:creationId xmlns:a16="http://schemas.microsoft.com/office/drawing/2014/main" id="{7947EC23-6FCF-4520-8A5B-57C03BD6AF22}"/>
              </a:ext>
            </a:extLst>
          </xdr:cNvPr>
          <xdr:cNvSpPr/>
        </xdr:nvSpPr>
        <xdr:spPr>
          <a:xfrm>
            <a:off x="3883339" y="382435"/>
            <a:ext cx="91440" cy="91440"/>
          </a:xfrm>
          <a:custGeom>
            <a:avLst/>
            <a:gdLst>
              <a:gd name="connsiteX0" fmla="*/ 45720 w 91440"/>
              <a:gd name="connsiteY0" fmla="*/ 45720 h 91440"/>
              <a:gd name="connsiteX1" fmla="*/ 84329 w 91440"/>
              <a:gd name="connsiteY1" fmla="*/ 45720 h 91440"/>
              <a:gd name="connsiteX2" fmla="*/ 84329 w 91440"/>
              <a:gd name="connsiteY2" fmla="*/ 119289 h 91440"/>
              <a:gd name="connsiteX3" fmla="*/ 122938 w 91440"/>
              <a:gd name="connsiteY3" fmla="*/ 119289 h 9144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91440">
                <a:moveTo>
                  <a:pt x="45720" y="45720"/>
                </a:moveTo>
                <a:lnTo>
                  <a:pt x="84329" y="45720"/>
                </a:lnTo>
                <a:lnTo>
                  <a:pt x="84329" y="119289"/>
                </a:lnTo>
                <a:lnTo>
                  <a:pt x="122938" y="119289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5754" tIns="43053" rIns="55754" bIns="4305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69" name="Forma libre: forma 53">
            <a:extLst>
              <a:ext uri="{FF2B5EF4-FFF2-40B4-BE49-F238E27FC236}">
                <a16:creationId xmlns:a16="http://schemas.microsoft.com/office/drawing/2014/main" id="{8E16997C-A610-41FA-8165-303C7E82A396}"/>
              </a:ext>
            </a:extLst>
          </xdr:cNvPr>
          <xdr:cNvSpPr/>
        </xdr:nvSpPr>
        <xdr:spPr>
          <a:xfrm>
            <a:off x="3883339" y="308866"/>
            <a:ext cx="91440" cy="91440"/>
          </a:xfrm>
          <a:custGeom>
            <a:avLst/>
            <a:gdLst>
              <a:gd name="connsiteX0" fmla="*/ 45720 w 91440"/>
              <a:gd name="connsiteY0" fmla="*/ 119289 h 91440"/>
              <a:gd name="connsiteX1" fmla="*/ 84329 w 91440"/>
              <a:gd name="connsiteY1" fmla="*/ 119289 h 91440"/>
              <a:gd name="connsiteX2" fmla="*/ 84329 w 91440"/>
              <a:gd name="connsiteY2" fmla="*/ 45720 h 91440"/>
              <a:gd name="connsiteX3" fmla="*/ 122938 w 91440"/>
              <a:gd name="connsiteY3" fmla="*/ 45720 h 9144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91440">
                <a:moveTo>
                  <a:pt x="45720" y="119289"/>
                </a:moveTo>
                <a:lnTo>
                  <a:pt x="84329" y="119289"/>
                </a:lnTo>
                <a:lnTo>
                  <a:pt x="84329" y="45720"/>
                </a:lnTo>
                <a:lnTo>
                  <a:pt x="122938" y="45720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5754" tIns="43053" rIns="55754" bIns="4305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70" name="Forma libre: forma 54">
            <a:extLst>
              <a:ext uri="{FF2B5EF4-FFF2-40B4-BE49-F238E27FC236}">
                <a16:creationId xmlns:a16="http://schemas.microsoft.com/office/drawing/2014/main" id="{0EE73DCD-CB82-4C3E-872B-D605B87CF2E2}"/>
              </a:ext>
            </a:extLst>
          </xdr:cNvPr>
          <xdr:cNvSpPr/>
        </xdr:nvSpPr>
        <xdr:spPr>
          <a:xfrm>
            <a:off x="3420030" y="281017"/>
            <a:ext cx="91440" cy="147138"/>
          </a:xfrm>
          <a:custGeom>
            <a:avLst/>
            <a:gdLst>
              <a:gd name="connsiteX0" fmla="*/ 45720 w 91440"/>
              <a:gd name="connsiteY0" fmla="*/ 0 h 147138"/>
              <a:gd name="connsiteX1" fmla="*/ 84329 w 91440"/>
              <a:gd name="connsiteY1" fmla="*/ 0 h 147138"/>
              <a:gd name="connsiteX2" fmla="*/ 84329 w 91440"/>
              <a:gd name="connsiteY2" fmla="*/ 147138 h 147138"/>
              <a:gd name="connsiteX3" fmla="*/ 122938 w 91440"/>
              <a:gd name="connsiteY3" fmla="*/ 147138 h 14713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147138">
                <a:moveTo>
                  <a:pt x="45720" y="0"/>
                </a:moveTo>
                <a:lnTo>
                  <a:pt x="84329" y="0"/>
                </a:lnTo>
                <a:lnTo>
                  <a:pt x="84329" y="147138"/>
                </a:lnTo>
                <a:lnTo>
                  <a:pt x="122938" y="147138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4266" tIns="69414" rIns="54266" bIns="69416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71" name="Forma libre: forma 55">
            <a:extLst>
              <a:ext uri="{FF2B5EF4-FFF2-40B4-BE49-F238E27FC236}">
                <a16:creationId xmlns:a16="http://schemas.microsoft.com/office/drawing/2014/main" id="{77547106-642F-4E1D-97F4-868E7DC0EFBE}"/>
              </a:ext>
            </a:extLst>
          </xdr:cNvPr>
          <xdr:cNvSpPr/>
        </xdr:nvSpPr>
        <xdr:spPr>
          <a:xfrm>
            <a:off x="3883339" y="88158"/>
            <a:ext cx="91440" cy="91440"/>
          </a:xfrm>
          <a:custGeom>
            <a:avLst/>
            <a:gdLst>
              <a:gd name="connsiteX0" fmla="*/ 45720 w 91440"/>
              <a:gd name="connsiteY0" fmla="*/ 45720 h 91440"/>
              <a:gd name="connsiteX1" fmla="*/ 84329 w 91440"/>
              <a:gd name="connsiteY1" fmla="*/ 45720 h 91440"/>
              <a:gd name="connsiteX2" fmla="*/ 84329 w 91440"/>
              <a:gd name="connsiteY2" fmla="*/ 119289 h 91440"/>
              <a:gd name="connsiteX3" fmla="*/ 122938 w 91440"/>
              <a:gd name="connsiteY3" fmla="*/ 119289 h 9144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91440">
                <a:moveTo>
                  <a:pt x="45720" y="45720"/>
                </a:moveTo>
                <a:lnTo>
                  <a:pt x="84329" y="45720"/>
                </a:lnTo>
                <a:lnTo>
                  <a:pt x="84329" y="119289"/>
                </a:lnTo>
                <a:lnTo>
                  <a:pt x="122938" y="119289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5754" tIns="43054" rIns="55754" bIns="43054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72" name="Forma libre: forma 56">
            <a:extLst>
              <a:ext uri="{FF2B5EF4-FFF2-40B4-BE49-F238E27FC236}">
                <a16:creationId xmlns:a16="http://schemas.microsoft.com/office/drawing/2014/main" id="{8F71DDD6-1F58-4E98-A6E2-3E4B93AA43CC}"/>
              </a:ext>
            </a:extLst>
          </xdr:cNvPr>
          <xdr:cNvSpPr/>
        </xdr:nvSpPr>
        <xdr:spPr>
          <a:xfrm>
            <a:off x="3883339" y="14589"/>
            <a:ext cx="91440" cy="91440"/>
          </a:xfrm>
          <a:custGeom>
            <a:avLst/>
            <a:gdLst>
              <a:gd name="connsiteX0" fmla="*/ 45720 w 91440"/>
              <a:gd name="connsiteY0" fmla="*/ 119289 h 91440"/>
              <a:gd name="connsiteX1" fmla="*/ 84329 w 91440"/>
              <a:gd name="connsiteY1" fmla="*/ 119289 h 91440"/>
              <a:gd name="connsiteX2" fmla="*/ 84329 w 91440"/>
              <a:gd name="connsiteY2" fmla="*/ 45720 h 91440"/>
              <a:gd name="connsiteX3" fmla="*/ 122938 w 91440"/>
              <a:gd name="connsiteY3" fmla="*/ 45720 h 9144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91440">
                <a:moveTo>
                  <a:pt x="45720" y="119289"/>
                </a:moveTo>
                <a:lnTo>
                  <a:pt x="84329" y="119289"/>
                </a:lnTo>
                <a:lnTo>
                  <a:pt x="84329" y="45720"/>
                </a:lnTo>
                <a:lnTo>
                  <a:pt x="122938" y="45720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5754" tIns="43054" rIns="55754" bIns="43054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73" name="Forma libre: forma 57">
            <a:extLst>
              <a:ext uri="{FF2B5EF4-FFF2-40B4-BE49-F238E27FC236}">
                <a16:creationId xmlns:a16="http://schemas.microsoft.com/office/drawing/2014/main" id="{5354E078-91FF-450C-8195-ED7A3A713C20}"/>
              </a:ext>
            </a:extLst>
          </xdr:cNvPr>
          <xdr:cNvSpPr/>
        </xdr:nvSpPr>
        <xdr:spPr>
          <a:xfrm>
            <a:off x="3420030" y="133878"/>
            <a:ext cx="91440" cy="147138"/>
          </a:xfrm>
          <a:custGeom>
            <a:avLst/>
            <a:gdLst>
              <a:gd name="connsiteX0" fmla="*/ 45720 w 91440"/>
              <a:gd name="connsiteY0" fmla="*/ 147138 h 147138"/>
              <a:gd name="connsiteX1" fmla="*/ 84329 w 91440"/>
              <a:gd name="connsiteY1" fmla="*/ 147138 h 147138"/>
              <a:gd name="connsiteX2" fmla="*/ 84329 w 91440"/>
              <a:gd name="connsiteY2" fmla="*/ 0 h 147138"/>
              <a:gd name="connsiteX3" fmla="*/ 122938 w 91440"/>
              <a:gd name="connsiteY3" fmla="*/ 0 h 14713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147138">
                <a:moveTo>
                  <a:pt x="45720" y="147138"/>
                </a:moveTo>
                <a:lnTo>
                  <a:pt x="84329" y="147138"/>
                </a:lnTo>
                <a:lnTo>
                  <a:pt x="84329" y="0"/>
                </a:lnTo>
                <a:lnTo>
                  <a:pt x="122938" y="0"/>
                </a:lnTo>
              </a:path>
            </a:pathLst>
          </a:custGeom>
          <a:grpFill/>
        </xdr:spPr>
        <xdr:style>
          <a:lnRef idx="2">
            <a:schemeClr val="accent1">
              <a:shade val="8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54266" tIns="69415" rIns="54266" bIns="6941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74" name="Forma libre: forma 58">
            <a:extLst>
              <a:ext uri="{FF2B5EF4-FFF2-40B4-BE49-F238E27FC236}">
                <a16:creationId xmlns:a16="http://schemas.microsoft.com/office/drawing/2014/main" id="{21D40956-6F47-40FC-8D6B-D1E6366FF171}"/>
              </a:ext>
            </a:extLst>
          </xdr:cNvPr>
          <xdr:cNvSpPr/>
        </xdr:nvSpPr>
        <xdr:spPr>
          <a:xfrm>
            <a:off x="2956722" y="281017"/>
            <a:ext cx="91440" cy="2059934"/>
          </a:xfrm>
          <a:custGeom>
            <a:avLst/>
            <a:gdLst>
              <a:gd name="connsiteX0" fmla="*/ 45720 w 91440"/>
              <a:gd name="connsiteY0" fmla="*/ 2059934 h 2059934"/>
              <a:gd name="connsiteX1" fmla="*/ 84329 w 91440"/>
              <a:gd name="connsiteY1" fmla="*/ 2059934 h 2059934"/>
              <a:gd name="connsiteX2" fmla="*/ 84329 w 91440"/>
              <a:gd name="connsiteY2" fmla="*/ 0 h 2059934"/>
              <a:gd name="connsiteX3" fmla="*/ 122938 w 91440"/>
              <a:gd name="connsiteY3" fmla="*/ 0 h 205993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440" h="2059934">
                <a:moveTo>
                  <a:pt x="45720" y="2059934"/>
                </a:moveTo>
                <a:lnTo>
                  <a:pt x="84329" y="2059934"/>
                </a:lnTo>
                <a:lnTo>
                  <a:pt x="84329" y="0"/>
                </a:lnTo>
                <a:lnTo>
                  <a:pt x="122938" y="0"/>
                </a:lnTo>
              </a:path>
            </a:pathLst>
          </a:custGeom>
          <a:grpFill/>
        </xdr:spPr>
        <xdr:style>
          <a:lnRef idx="2">
            <a:schemeClr val="accent1">
              <a:shade val="60000"/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6885" tIns="978433" rIns="6886" bIns="978432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es-CO" sz="1200" kern="1200"/>
          </a:p>
        </xdr:txBody>
      </xdr:sp>
      <xdr:sp macro="" textlink="">
        <xdr:nvSpPr>
          <xdr:cNvPr id="175" name="Forma libre: forma 59">
            <a:extLst>
              <a:ext uri="{FF2B5EF4-FFF2-40B4-BE49-F238E27FC236}">
                <a16:creationId xmlns:a16="http://schemas.microsoft.com/office/drawing/2014/main" id="{F63D9179-EBE6-4778-96F2-E74D953D332E}"/>
              </a:ext>
            </a:extLst>
          </xdr:cNvPr>
          <xdr:cNvSpPr/>
        </xdr:nvSpPr>
        <xdr:spPr>
          <a:xfrm rot="16200000">
            <a:off x="2633822" y="2282096"/>
            <a:ext cx="619529" cy="117710"/>
          </a:xfrm>
          <a:custGeom>
            <a:avLst/>
            <a:gdLst>
              <a:gd name="connsiteX0" fmla="*/ 0 w 619529"/>
              <a:gd name="connsiteY0" fmla="*/ 0 h 117710"/>
              <a:gd name="connsiteX1" fmla="*/ 619529 w 619529"/>
              <a:gd name="connsiteY1" fmla="*/ 0 h 117710"/>
              <a:gd name="connsiteX2" fmla="*/ 619529 w 619529"/>
              <a:gd name="connsiteY2" fmla="*/ 117710 h 117710"/>
              <a:gd name="connsiteX3" fmla="*/ 0 w 619529"/>
              <a:gd name="connsiteY3" fmla="*/ 117710 h 117710"/>
              <a:gd name="connsiteX4" fmla="*/ 0 w 619529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619529" h="117710">
                <a:moveTo>
                  <a:pt x="0" y="0"/>
                </a:moveTo>
                <a:lnTo>
                  <a:pt x="619529" y="0"/>
                </a:lnTo>
                <a:lnTo>
                  <a:pt x="619529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2539" tIns="2540" rIns="2540" bIns="2539" numCol="1" spcCol="1270" anchor="ctr" anchorCtr="0">
            <a:noAutofit/>
          </a:bodyPr>
          <a:lstStyle/>
          <a:p>
            <a:pPr marL="0" lvl="0" indent="0" algn="ctr" defTabSz="1778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400" kern="1200"/>
              <a:t>Objeto de estudio de muestreo</a:t>
            </a:r>
          </a:p>
        </xdr:txBody>
      </xdr:sp>
      <xdr:sp macro="" textlink="">
        <xdr:nvSpPr>
          <xdr:cNvPr id="176" name="Forma libre: forma 60">
            <a:extLst>
              <a:ext uri="{FF2B5EF4-FFF2-40B4-BE49-F238E27FC236}">
                <a16:creationId xmlns:a16="http://schemas.microsoft.com/office/drawing/2014/main" id="{2A4DED5B-21F5-4543-998A-6653EB98E8B4}"/>
              </a:ext>
            </a:extLst>
          </xdr:cNvPr>
          <xdr:cNvSpPr/>
        </xdr:nvSpPr>
        <xdr:spPr>
          <a:xfrm>
            <a:off x="3079660" y="222161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PUNTO DE MUESTREO N°1 (A)</a:t>
            </a:r>
          </a:p>
        </xdr:txBody>
      </xdr:sp>
      <xdr:sp macro="" textlink="">
        <xdr:nvSpPr>
          <xdr:cNvPr id="177" name="Forma libre: forma 61">
            <a:extLst>
              <a:ext uri="{FF2B5EF4-FFF2-40B4-BE49-F238E27FC236}">
                <a16:creationId xmlns:a16="http://schemas.microsoft.com/office/drawing/2014/main" id="{56EDB8EC-9EFD-475B-8908-8B6D225AA65D}"/>
              </a:ext>
            </a:extLst>
          </xdr:cNvPr>
          <xdr:cNvSpPr/>
        </xdr:nvSpPr>
        <xdr:spPr>
          <a:xfrm>
            <a:off x="3542969" y="75023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MUESTRA M1</a:t>
            </a:r>
          </a:p>
        </xdr:txBody>
      </xdr:sp>
      <xdr:sp macro="" textlink="">
        <xdr:nvSpPr>
          <xdr:cNvPr id="178" name="Forma libre: forma 62">
            <a:extLst>
              <a:ext uri="{FF2B5EF4-FFF2-40B4-BE49-F238E27FC236}">
                <a16:creationId xmlns:a16="http://schemas.microsoft.com/office/drawing/2014/main" id="{5843C0EB-BB1F-4D76-AB27-601F6DE0C059}"/>
              </a:ext>
            </a:extLst>
          </xdr:cNvPr>
          <xdr:cNvSpPr/>
        </xdr:nvSpPr>
        <xdr:spPr>
          <a:xfrm>
            <a:off x="4006277" y="1454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ANÁLISIS (</a:t>
            </a:r>
            <a:r>
              <a:rPr lang="es-CO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M1A1</a:t>
            </a:r>
            <a:r>
              <a:rPr lang="es-CO" sz="1200" kern="1200"/>
              <a:t>)</a:t>
            </a:r>
          </a:p>
        </xdr:txBody>
      </xdr:sp>
      <xdr:sp macro="" textlink="">
        <xdr:nvSpPr>
          <xdr:cNvPr id="179" name="Forma libre: forma 63">
            <a:extLst>
              <a:ext uri="{FF2B5EF4-FFF2-40B4-BE49-F238E27FC236}">
                <a16:creationId xmlns:a16="http://schemas.microsoft.com/office/drawing/2014/main" id="{2C9E68E3-E47E-48C6-B241-C8B559F53FDF}"/>
              </a:ext>
            </a:extLst>
          </xdr:cNvPr>
          <xdr:cNvSpPr/>
        </xdr:nvSpPr>
        <xdr:spPr>
          <a:xfrm>
            <a:off x="4006277" y="148592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ANÁLISIS (</a:t>
            </a:r>
            <a:r>
              <a:rPr lang="es-CO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M1A2</a:t>
            </a:r>
            <a:r>
              <a:rPr lang="es-CO" sz="1200" kern="1200"/>
              <a:t>)</a:t>
            </a:r>
          </a:p>
        </xdr:txBody>
      </xdr:sp>
      <xdr:sp macro="" textlink="">
        <xdr:nvSpPr>
          <xdr:cNvPr id="180" name="Forma libre: forma 64">
            <a:extLst>
              <a:ext uri="{FF2B5EF4-FFF2-40B4-BE49-F238E27FC236}">
                <a16:creationId xmlns:a16="http://schemas.microsoft.com/office/drawing/2014/main" id="{2E983A57-7DCC-497C-9135-55BFDB7ABD70}"/>
              </a:ext>
            </a:extLst>
          </xdr:cNvPr>
          <xdr:cNvSpPr/>
        </xdr:nvSpPr>
        <xdr:spPr>
          <a:xfrm>
            <a:off x="3542969" y="369300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MUESTRA M1</a:t>
            </a:r>
          </a:p>
        </xdr:txBody>
      </xdr:sp>
      <xdr:sp macro="" textlink="">
        <xdr:nvSpPr>
          <xdr:cNvPr id="181" name="Forma libre: forma 65">
            <a:extLst>
              <a:ext uri="{FF2B5EF4-FFF2-40B4-BE49-F238E27FC236}">
                <a16:creationId xmlns:a16="http://schemas.microsoft.com/office/drawing/2014/main" id="{5D1691B7-04D5-4E89-A7EB-E6055434B840}"/>
              </a:ext>
            </a:extLst>
          </xdr:cNvPr>
          <xdr:cNvSpPr/>
        </xdr:nvSpPr>
        <xdr:spPr>
          <a:xfrm>
            <a:off x="4006277" y="295730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ANÁLISIS (</a:t>
            </a:r>
            <a:r>
              <a:rPr lang="es-CO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M1B1</a:t>
            </a:r>
            <a:r>
              <a:rPr lang="es-CO" sz="1200" kern="1200"/>
              <a:t>)</a:t>
            </a:r>
          </a:p>
        </xdr:txBody>
      </xdr:sp>
      <xdr:sp macro="" textlink="">
        <xdr:nvSpPr>
          <xdr:cNvPr id="182" name="Forma libre: forma 66">
            <a:extLst>
              <a:ext uri="{FF2B5EF4-FFF2-40B4-BE49-F238E27FC236}">
                <a16:creationId xmlns:a16="http://schemas.microsoft.com/office/drawing/2014/main" id="{CD485338-DA61-44AA-BF4F-BEF1B030F3AF}"/>
              </a:ext>
            </a:extLst>
          </xdr:cNvPr>
          <xdr:cNvSpPr/>
        </xdr:nvSpPr>
        <xdr:spPr>
          <a:xfrm>
            <a:off x="4006277" y="442869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ANÁLISIS (</a:t>
            </a:r>
            <a:r>
              <a:rPr lang="es-CO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M1B2</a:t>
            </a:r>
            <a:r>
              <a:rPr lang="es-CO" sz="1200" kern="1200"/>
              <a:t>)</a:t>
            </a:r>
          </a:p>
        </xdr:txBody>
      </xdr:sp>
      <xdr:sp macro="" textlink="">
        <xdr:nvSpPr>
          <xdr:cNvPr id="183" name="Forma libre: forma 67">
            <a:extLst>
              <a:ext uri="{FF2B5EF4-FFF2-40B4-BE49-F238E27FC236}">
                <a16:creationId xmlns:a16="http://schemas.microsoft.com/office/drawing/2014/main" id="{3402E58D-387B-4BB2-BFFD-5A37FC74D0C2}"/>
              </a:ext>
            </a:extLst>
          </xdr:cNvPr>
          <xdr:cNvSpPr/>
        </xdr:nvSpPr>
        <xdr:spPr>
          <a:xfrm>
            <a:off x="3079660" y="810714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PUNTO DE MUESTREO N°2(B)</a:t>
            </a:r>
          </a:p>
        </xdr:txBody>
      </xdr:sp>
      <xdr:sp macro="" textlink="">
        <xdr:nvSpPr>
          <xdr:cNvPr id="184" name="Forma libre: forma 68">
            <a:extLst>
              <a:ext uri="{FF2B5EF4-FFF2-40B4-BE49-F238E27FC236}">
                <a16:creationId xmlns:a16="http://schemas.microsoft.com/office/drawing/2014/main" id="{F8869D98-468A-4E7F-BABE-0B0AD81D9678}"/>
              </a:ext>
            </a:extLst>
          </xdr:cNvPr>
          <xdr:cNvSpPr/>
        </xdr:nvSpPr>
        <xdr:spPr>
          <a:xfrm>
            <a:off x="3542969" y="663576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MUESTRA M2</a:t>
            </a:r>
          </a:p>
        </xdr:txBody>
      </xdr:sp>
      <xdr:sp macro="" textlink="">
        <xdr:nvSpPr>
          <xdr:cNvPr id="185" name="Forma libre: forma 69">
            <a:extLst>
              <a:ext uri="{FF2B5EF4-FFF2-40B4-BE49-F238E27FC236}">
                <a16:creationId xmlns:a16="http://schemas.microsoft.com/office/drawing/2014/main" id="{29BF561C-8CE2-433B-826F-72F94B2E3663}"/>
              </a:ext>
            </a:extLst>
          </xdr:cNvPr>
          <xdr:cNvSpPr/>
        </xdr:nvSpPr>
        <xdr:spPr>
          <a:xfrm>
            <a:off x="4006277" y="590007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ANÁLISIS</a:t>
            </a:r>
            <a:r>
              <a:rPr lang="es-CO" sz="1200" kern="1200" baseline="0"/>
              <a:t> (</a:t>
            </a:r>
            <a:r>
              <a:rPr lang="es-CO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M2A1</a:t>
            </a:r>
            <a:r>
              <a:rPr lang="es-CO" sz="1200" kern="1200" baseline="0"/>
              <a:t>)</a:t>
            </a:r>
            <a:endParaRPr lang="es-CO" sz="1200" kern="1200"/>
          </a:p>
        </xdr:txBody>
      </xdr:sp>
      <xdr:sp macro="" textlink="">
        <xdr:nvSpPr>
          <xdr:cNvPr id="186" name="Forma libre: forma 70">
            <a:extLst>
              <a:ext uri="{FF2B5EF4-FFF2-40B4-BE49-F238E27FC236}">
                <a16:creationId xmlns:a16="http://schemas.microsoft.com/office/drawing/2014/main" id="{57F01286-07DC-4889-B9A2-F9E8F9DB2202}"/>
              </a:ext>
            </a:extLst>
          </xdr:cNvPr>
          <xdr:cNvSpPr/>
        </xdr:nvSpPr>
        <xdr:spPr>
          <a:xfrm>
            <a:off x="4006277" y="737145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ANÁLISIS (</a:t>
            </a:r>
            <a:r>
              <a:rPr lang="es-CO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M2A2</a:t>
            </a:r>
            <a:r>
              <a:rPr lang="es-CO" sz="1200" kern="1200"/>
              <a:t>)</a:t>
            </a:r>
          </a:p>
        </xdr:txBody>
      </xdr:sp>
      <xdr:sp macro="" textlink="">
        <xdr:nvSpPr>
          <xdr:cNvPr id="187" name="Forma libre: forma 71">
            <a:extLst>
              <a:ext uri="{FF2B5EF4-FFF2-40B4-BE49-F238E27FC236}">
                <a16:creationId xmlns:a16="http://schemas.microsoft.com/office/drawing/2014/main" id="{086AF524-F66B-401E-91F5-EC54BD703FD0}"/>
              </a:ext>
            </a:extLst>
          </xdr:cNvPr>
          <xdr:cNvSpPr/>
        </xdr:nvSpPr>
        <xdr:spPr>
          <a:xfrm>
            <a:off x="3542969" y="957852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MUESTRA M2</a:t>
            </a:r>
          </a:p>
        </xdr:txBody>
      </xdr:sp>
      <xdr:sp macro="" textlink="">
        <xdr:nvSpPr>
          <xdr:cNvPr id="188" name="Forma libre: forma 72">
            <a:extLst>
              <a:ext uri="{FF2B5EF4-FFF2-40B4-BE49-F238E27FC236}">
                <a16:creationId xmlns:a16="http://schemas.microsoft.com/office/drawing/2014/main" id="{78174E40-6D24-4793-BB27-4E92CC77368A}"/>
              </a:ext>
            </a:extLst>
          </xdr:cNvPr>
          <xdr:cNvSpPr/>
        </xdr:nvSpPr>
        <xdr:spPr>
          <a:xfrm>
            <a:off x="4006277" y="884283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ANÁLISIS (</a:t>
            </a:r>
            <a:r>
              <a:rPr lang="es-CO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M2B1</a:t>
            </a:r>
            <a:r>
              <a:rPr lang="es-CO" sz="1200" kern="1200"/>
              <a:t>)</a:t>
            </a:r>
          </a:p>
        </xdr:txBody>
      </xdr:sp>
      <xdr:sp macro="" textlink="">
        <xdr:nvSpPr>
          <xdr:cNvPr id="189" name="Forma libre: forma 73">
            <a:extLst>
              <a:ext uri="{FF2B5EF4-FFF2-40B4-BE49-F238E27FC236}">
                <a16:creationId xmlns:a16="http://schemas.microsoft.com/office/drawing/2014/main" id="{0022C545-DC70-46B3-BA5D-84DD3BEC9532}"/>
              </a:ext>
            </a:extLst>
          </xdr:cNvPr>
          <xdr:cNvSpPr/>
        </xdr:nvSpPr>
        <xdr:spPr>
          <a:xfrm>
            <a:off x="4006277" y="1031421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ANÁLISIS (</a:t>
            </a:r>
            <a:r>
              <a:rPr lang="es-CO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M2B2</a:t>
            </a:r>
            <a:r>
              <a:rPr lang="es-CO" sz="1200" kern="1200"/>
              <a:t>)</a:t>
            </a:r>
          </a:p>
        </xdr:txBody>
      </xdr:sp>
      <xdr:sp macro="" textlink="">
        <xdr:nvSpPr>
          <xdr:cNvPr id="190" name="Forma libre: forma 74">
            <a:extLst>
              <a:ext uri="{FF2B5EF4-FFF2-40B4-BE49-F238E27FC236}">
                <a16:creationId xmlns:a16="http://schemas.microsoft.com/office/drawing/2014/main" id="{066ED5C7-6F17-4ADB-BDC5-AF8415D49516}"/>
              </a:ext>
            </a:extLst>
          </xdr:cNvPr>
          <xdr:cNvSpPr/>
        </xdr:nvSpPr>
        <xdr:spPr>
          <a:xfrm>
            <a:off x="3079660" y="1399267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PUNTO DE MUESTREO N°3 (C)</a:t>
            </a:r>
          </a:p>
        </xdr:txBody>
      </xdr:sp>
      <xdr:sp macro="" textlink="">
        <xdr:nvSpPr>
          <xdr:cNvPr id="191" name="Forma libre: forma 75">
            <a:extLst>
              <a:ext uri="{FF2B5EF4-FFF2-40B4-BE49-F238E27FC236}">
                <a16:creationId xmlns:a16="http://schemas.microsoft.com/office/drawing/2014/main" id="{6281E998-A824-4284-9C8E-AE0A8A170ADC}"/>
              </a:ext>
            </a:extLst>
          </xdr:cNvPr>
          <xdr:cNvSpPr/>
        </xdr:nvSpPr>
        <xdr:spPr>
          <a:xfrm>
            <a:off x="3542969" y="1252129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MUESTRA M3</a:t>
            </a:r>
          </a:p>
        </xdr:txBody>
      </xdr:sp>
      <xdr:sp macro="" textlink="">
        <xdr:nvSpPr>
          <xdr:cNvPr id="192" name="Forma libre: forma 76">
            <a:extLst>
              <a:ext uri="{FF2B5EF4-FFF2-40B4-BE49-F238E27FC236}">
                <a16:creationId xmlns:a16="http://schemas.microsoft.com/office/drawing/2014/main" id="{201945EE-F020-4886-B30F-F02BE26A2013}"/>
              </a:ext>
            </a:extLst>
          </xdr:cNvPr>
          <xdr:cNvSpPr/>
        </xdr:nvSpPr>
        <xdr:spPr>
          <a:xfrm>
            <a:off x="4006277" y="1178560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ANÁLISIS (</a:t>
            </a:r>
            <a:r>
              <a:rPr lang="es-CO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M3A1</a:t>
            </a:r>
            <a:r>
              <a:rPr lang="es-CO" sz="1200" kern="1200"/>
              <a:t>)</a:t>
            </a:r>
          </a:p>
        </xdr:txBody>
      </xdr:sp>
      <xdr:sp macro="" textlink="">
        <xdr:nvSpPr>
          <xdr:cNvPr id="193" name="Forma libre: forma 77">
            <a:extLst>
              <a:ext uri="{FF2B5EF4-FFF2-40B4-BE49-F238E27FC236}">
                <a16:creationId xmlns:a16="http://schemas.microsoft.com/office/drawing/2014/main" id="{108405CB-7426-4A17-8F3F-9B8BCE168A3C}"/>
              </a:ext>
            </a:extLst>
          </xdr:cNvPr>
          <xdr:cNvSpPr/>
        </xdr:nvSpPr>
        <xdr:spPr>
          <a:xfrm>
            <a:off x="4006277" y="1325698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ANÁLISIS (</a:t>
            </a:r>
            <a:r>
              <a:rPr lang="es-CO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M3A2</a:t>
            </a:r>
            <a:r>
              <a:rPr lang="es-CO" sz="1200" kern="1200"/>
              <a:t>)</a:t>
            </a:r>
          </a:p>
        </xdr:txBody>
      </xdr:sp>
      <xdr:sp macro="" textlink="">
        <xdr:nvSpPr>
          <xdr:cNvPr id="194" name="Forma libre: forma 78">
            <a:extLst>
              <a:ext uri="{FF2B5EF4-FFF2-40B4-BE49-F238E27FC236}">
                <a16:creationId xmlns:a16="http://schemas.microsoft.com/office/drawing/2014/main" id="{56B3FC33-F789-4031-948D-C3A8C210E863}"/>
              </a:ext>
            </a:extLst>
          </xdr:cNvPr>
          <xdr:cNvSpPr/>
        </xdr:nvSpPr>
        <xdr:spPr>
          <a:xfrm>
            <a:off x="3542969" y="1546405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MUESTRA M3</a:t>
            </a:r>
          </a:p>
        </xdr:txBody>
      </xdr:sp>
      <xdr:sp macro="" textlink="">
        <xdr:nvSpPr>
          <xdr:cNvPr id="195" name="Forma libre: forma 79">
            <a:extLst>
              <a:ext uri="{FF2B5EF4-FFF2-40B4-BE49-F238E27FC236}">
                <a16:creationId xmlns:a16="http://schemas.microsoft.com/office/drawing/2014/main" id="{13133CD5-DE40-4075-9408-6156EC4A83E3}"/>
              </a:ext>
            </a:extLst>
          </xdr:cNvPr>
          <xdr:cNvSpPr/>
        </xdr:nvSpPr>
        <xdr:spPr>
          <a:xfrm>
            <a:off x="4006277" y="1472836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ANÁLISIS (</a:t>
            </a:r>
            <a:r>
              <a:rPr lang="es-CO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M3B1</a:t>
            </a:r>
            <a:r>
              <a:rPr lang="es-CO" sz="1200" kern="1200"/>
              <a:t>)</a:t>
            </a:r>
          </a:p>
        </xdr:txBody>
      </xdr:sp>
      <xdr:sp macro="" textlink="">
        <xdr:nvSpPr>
          <xdr:cNvPr id="196" name="Forma libre: forma 80">
            <a:extLst>
              <a:ext uri="{FF2B5EF4-FFF2-40B4-BE49-F238E27FC236}">
                <a16:creationId xmlns:a16="http://schemas.microsoft.com/office/drawing/2014/main" id="{3E251271-16BC-45F8-B5C9-0A071D94930B}"/>
              </a:ext>
            </a:extLst>
          </xdr:cNvPr>
          <xdr:cNvSpPr/>
        </xdr:nvSpPr>
        <xdr:spPr>
          <a:xfrm>
            <a:off x="4006277" y="1619974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ANÁLISIS (</a:t>
            </a:r>
            <a:r>
              <a:rPr lang="es-CO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M3B2</a:t>
            </a:r>
            <a:r>
              <a:rPr lang="es-CO" sz="1200" kern="1200"/>
              <a:t>)</a:t>
            </a:r>
          </a:p>
        </xdr:txBody>
      </xdr:sp>
      <xdr:sp macro="" textlink="">
        <xdr:nvSpPr>
          <xdr:cNvPr id="197" name="Forma libre: forma 81">
            <a:extLst>
              <a:ext uri="{FF2B5EF4-FFF2-40B4-BE49-F238E27FC236}">
                <a16:creationId xmlns:a16="http://schemas.microsoft.com/office/drawing/2014/main" id="{71A4941C-1F76-46DF-80D0-3551DDC1E893}"/>
              </a:ext>
            </a:extLst>
          </xdr:cNvPr>
          <xdr:cNvSpPr/>
        </xdr:nvSpPr>
        <xdr:spPr>
          <a:xfrm>
            <a:off x="3079660" y="1987820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PUNTO DE MUESTREO N°4 (D)</a:t>
            </a:r>
          </a:p>
        </xdr:txBody>
      </xdr:sp>
      <xdr:sp macro="" textlink="">
        <xdr:nvSpPr>
          <xdr:cNvPr id="198" name="Forma libre: forma 82">
            <a:extLst>
              <a:ext uri="{FF2B5EF4-FFF2-40B4-BE49-F238E27FC236}">
                <a16:creationId xmlns:a16="http://schemas.microsoft.com/office/drawing/2014/main" id="{093C2F88-8B26-47DC-8EA6-6DDE0B63A40B}"/>
              </a:ext>
            </a:extLst>
          </xdr:cNvPr>
          <xdr:cNvSpPr/>
        </xdr:nvSpPr>
        <xdr:spPr>
          <a:xfrm>
            <a:off x="3542969" y="1840682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MUESTRA M4</a:t>
            </a:r>
          </a:p>
        </xdr:txBody>
      </xdr:sp>
      <xdr:sp macro="" textlink="">
        <xdr:nvSpPr>
          <xdr:cNvPr id="199" name="Forma libre: forma 83">
            <a:extLst>
              <a:ext uri="{FF2B5EF4-FFF2-40B4-BE49-F238E27FC236}">
                <a16:creationId xmlns:a16="http://schemas.microsoft.com/office/drawing/2014/main" id="{6665E889-000F-4A05-91BF-8251DEC20C8C}"/>
              </a:ext>
            </a:extLst>
          </xdr:cNvPr>
          <xdr:cNvSpPr/>
        </xdr:nvSpPr>
        <xdr:spPr>
          <a:xfrm>
            <a:off x="4006277" y="1767112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ANÁLISIS</a:t>
            </a:r>
            <a:r>
              <a:rPr lang="es-CO" sz="1200" kern="1200" baseline="0"/>
              <a:t> (</a:t>
            </a:r>
            <a:r>
              <a:rPr lang="es-CO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M4A1</a:t>
            </a:r>
            <a:r>
              <a:rPr lang="es-CO" sz="1200" kern="1200" baseline="0"/>
              <a:t>)</a:t>
            </a:r>
            <a:endParaRPr lang="es-CO" sz="1200" kern="1200"/>
          </a:p>
        </xdr:txBody>
      </xdr:sp>
      <xdr:sp macro="" textlink="">
        <xdr:nvSpPr>
          <xdr:cNvPr id="200" name="Forma libre: forma 84">
            <a:extLst>
              <a:ext uri="{FF2B5EF4-FFF2-40B4-BE49-F238E27FC236}">
                <a16:creationId xmlns:a16="http://schemas.microsoft.com/office/drawing/2014/main" id="{791E2BC2-DA8E-41F5-9D00-DB0851A3747E}"/>
              </a:ext>
            </a:extLst>
          </xdr:cNvPr>
          <xdr:cNvSpPr/>
        </xdr:nvSpPr>
        <xdr:spPr>
          <a:xfrm>
            <a:off x="4006277" y="1914251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ANÁLISIS (</a:t>
            </a:r>
            <a:r>
              <a:rPr lang="es-CO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M4A2</a:t>
            </a:r>
            <a:r>
              <a:rPr lang="es-CO" sz="1200" kern="1200"/>
              <a:t>)</a:t>
            </a:r>
          </a:p>
        </xdr:txBody>
      </xdr:sp>
      <xdr:sp macro="" textlink="">
        <xdr:nvSpPr>
          <xdr:cNvPr id="201" name="Forma libre: forma 85">
            <a:extLst>
              <a:ext uri="{FF2B5EF4-FFF2-40B4-BE49-F238E27FC236}">
                <a16:creationId xmlns:a16="http://schemas.microsoft.com/office/drawing/2014/main" id="{A6FAED28-0EE1-4E6A-8AE4-DE80CA2BCAA3}"/>
              </a:ext>
            </a:extLst>
          </xdr:cNvPr>
          <xdr:cNvSpPr/>
        </xdr:nvSpPr>
        <xdr:spPr>
          <a:xfrm>
            <a:off x="3542969" y="2134958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MUESTRSA M4</a:t>
            </a:r>
          </a:p>
        </xdr:txBody>
      </xdr:sp>
      <xdr:sp macro="" textlink="">
        <xdr:nvSpPr>
          <xdr:cNvPr id="202" name="Forma libre: forma 86">
            <a:extLst>
              <a:ext uri="{FF2B5EF4-FFF2-40B4-BE49-F238E27FC236}">
                <a16:creationId xmlns:a16="http://schemas.microsoft.com/office/drawing/2014/main" id="{CD412B14-58D0-4221-A67C-D4B974FA435C}"/>
              </a:ext>
            </a:extLst>
          </xdr:cNvPr>
          <xdr:cNvSpPr/>
        </xdr:nvSpPr>
        <xdr:spPr>
          <a:xfrm>
            <a:off x="4006277" y="2061389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ANÁLISIS (</a:t>
            </a:r>
            <a:r>
              <a:rPr lang="es-CO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M4B1</a:t>
            </a:r>
            <a:r>
              <a:rPr lang="es-CO" sz="1200" kern="1200"/>
              <a:t>)</a:t>
            </a:r>
          </a:p>
        </xdr:txBody>
      </xdr:sp>
      <xdr:sp macro="" textlink="">
        <xdr:nvSpPr>
          <xdr:cNvPr id="203" name="Forma libre: forma 87">
            <a:extLst>
              <a:ext uri="{FF2B5EF4-FFF2-40B4-BE49-F238E27FC236}">
                <a16:creationId xmlns:a16="http://schemas.microsoft.com/office/drawing/2014/main" id="{23098CC8-850C-4668-A8CC-1577421D6314}"/>
              </a:ext>
            </a:extLst>
          </xdr:cNvPr>
          <xdr:cNvSpPr/>
        </xdr:nvSpPr>
        <xdr:spPr>
          <a:xfrm>
            <a:off x="4006277" y="2208527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ANÁLISIS (</a:t>
            </a:r>
            <a:r>
              <a:rPr lang="es-CO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M4B2</a:t>
            </a:r>
            <a:r>
              <a:rPr lang="es-CO" sz="1200" kern="1200"/>
              <a:t>)</a:t>
            </a:r>
          </a:p>
        </xdr:txBody>
      </xdr:sp>
      <xdr:sp macro="" textlink="">
        <xdr:nvSpPr>
          <xdr:cNvPr id="204" name="Forma libre: forma 88">
            <a:extLst>
              <a:ext uri="{FF2B5EF4-FFF2-40B4-BE49-F238E27FC236}">
                <a16:creationId xmlns:a16="http://schemas.microsoft.com/office/drawing/2014/main" id="{C85326ED-917F-4F83-81C9-A1D6E108B426}"/>
              </a:ext>
            </a:extLst>
          </xdr:cNvPr>
          <xdr:cNvSpPr/>
        </xdr:nvSpPr>
        <xdr:spPr>
          <a:xfrm>
            <a:off x="3079660" y="2576373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PUNTO DE MUESTREO N°5 (E)</a:t>
            </a:r>
          </a:p>
        </xdr:txBody>
      </xdr:sp>
      <xdr:sp macro="" textlink="">
        <xdr:nvSpPr>
          <xdr:cNvPr id="205" name="Forma libre: forma 89">
            <a:extLst>
              <a:ext uri="{FF2B5EF4-FFF2-40B4-BE49-F238E27FC236}">
                <a16:creationId xmlns:a16="http://schemas.microsoft.com/office/drawing/2014/main" id="{D96EB30E-D16C-4F54-8310-3D81CBF1D60A}"/>
              </a:ext>
            </a:extLst>
          </xdr:cNvPr>
          <xdr:cNvSpPr/>
        </xdr:nvSpPr>
        <xdr:spPr>
          <a:xfrm>
            <a:off x="3542969" y="2429234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MUESTRA M5</a:t>
            </a:r>
          </a:p>
        </xdr:txBody>
      </xdr:sp>
      <xdr:sp macro="" textlink="">
        <xdr:nvSpPr>
          <xdr:cNvPr id="206" name="Forma libre: forma 90">
            <a:extLst>
              <a:ext uri="{FF2B5EF4-FFF2-40B4-BE49-F238E27FC236}">
                <a16:creationId xmlns:a16="http://schemas.microsoft.com/office/drawing/2014/main" id="{CDAAFAE8-9448-4E6A-BBAD-8A9FEF148F3E}"/>
              </a:ext>
            </a:extLst>
          </xdr:cNvPr>
          <xdr:cNvSpPr/>
        </xdr:nvSpPr>
        <xdr:spPr>
          <a:xfrm>
            <a:off x="4006277" y="2355665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ANÁLISIS (</a:t>
            </a:r>
            <a:r>
              <a:rPr lang="es-CO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M5A1</a:t>
            </a:r>
            <a:r>
              <a:rPr lang="es-CO" sz="1200" kern="1200"/>
              <a:t>)</a:t>
            </a:r>
          </a:p>
        </xdr:txBody>
      </xdr:sp>
      <xdr:sp macro="" textlink="">
        <xdr:nvSpPr>
          <xdr:cNvPr id="207" name="Forma libre: forma 91">
            <a:extLst>
              <a:ext uri="{FF2B5EF4-FFF2-40B4-BE49-F238E27FC236}">
                <a16:creationId xmlns:a16="http://schemas.microsoft.com/office/drawing/2014/main" id="{FC9CCAB0-CA28-4959-948E-9AB045FC6BC2}"/>
              </a:ext>
            </a:extLst>
          </xdr:cNvPr>
          <xdr:cNvSpPr/>
        </xdr:nvSpPr>
        <xdr:spPr>
          <a:xfrm>
            <a:off x="4006277" y="2502804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ANÁLISIS (</a:t>
            </a:r>
            <a:r>
              <a:rPr lang="es-CO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M5A2</a:t>
            </a:r>
            <a:r>
              <a:rPr lang="es-CO" sz="1200" kern="1200"/>
              <a:t>)</a:t>
            </a:r>
          </a:p>
        </xdr:txBody>
      </xdr:sp>
      <xdr:sp macro="" textlink="">
        <xdr:nvSpPr>
          <xdr:cNvPr id="208" name="Forma libre: forma 92">
            <a:extLst>
              <a:ext uri="{FF2B5EF4-FFF2-40B4-BE49-F238E27FC236}">
                <a16:creationId xmlns:a16="http://schemas.microsoft.com/office/drawing/2014/main" id="{FA2F3E15-222F-4ECC-8981-5FC5FEB63999}"/>
              </a:ext>
            </a:extLst>
          </xdr:cNvPr>
          <xdr:cNvSpPr/>
        </xdr:nvSpPr>
        <xdr:spPr>
          <a:xfrm>
            <a:off x="3542969" y="2723511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MUESTRA M5</a:t>
            </a:r>
          </a:p>
        </xdr:txBody>
      </xdr:sp>
      <xdr:sp macro="" textlink="">
        <xdr:nvSpPr>
          <xdr:cNvPr id="209" name="Forma libre: forma 93">
            <a:extLst>
              <a:ext uri="{FF2B5EF4-FFF2-40B4-BE49-F238E27FC236}">
                <a16:creationId xmlns:a16="http://schemas.microsoft.com/office/drawing/2014/main" id="{3C15D80E-6BBC-410E-9D78-E0043885FA19}"/>
              </a:ext>
            </a:extLst>
          </xdr:cNvPr>
          <xdr:cNvSpPr/>
        </xdr:nvSpPr>
        <xdr:spPr>
          <a:xfrm>
            <a:off x="4006277" y="2649942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ANÁLISIS (</a:t>
            </a:r>
            <a:r>
              <a:rPr lang="es-CO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M5B1</a:t>
            </a:r>
            <a:r>
              <a:rPr lang="es-CO" sz="1200" kern="1200"/>
              <a:t>)</a:t>
            </a:r>
          </a:p>
        </xdr:txBody>
      </xdr:sp>
      <xdr:sp macro="" textlink="">
        <xdr:nvSpPr>
          <xdr:cNvPr id="210" name="Forma libre: forma 94">
            <a:extLst>
              <a:ext uri="{FF2B5EF4-FFF2-40B4-BE49-F238E27FC236}">
                <a16:creationId xmlns:a16="http://schemas.microsoft.com/office/drawing/2014/main" id="{959A2836-67D1-411E-AABC-5C8A115B61DB}"/>
              </a:ext>
            </a:extLst>
          </xdr:cNvPr>
          <xdr:cNvSpPr/>
        </xdr:nvSpPr>
        <xdr:spPr>
          <a:xfrm>
            <a:off x="4006277" y="2797080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ANÁLISIS (</a:t>
            </a:r>
            <a:r>
              <a:rPr lang="es-CO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M5B2</a:t>
            </a:r>
            <a:r>
              <a:rPr lang="es-CO" sz="1200" kern="1200"/>
              <a:t>)</a:t>
            </a:r>
          </a:p>
        </xdr:txBody>
      </xdr:sp>
      <xdr:sp macro="" textlink="">
        <xdr:nvSpPr>
          <xdr:cNvPr id="211" name="Forma libre: forma 95">
            <a:extLst>
              <a:ext uri="{FF2B5EF4-FFF2-40B4-BE49-F238E27FC236}">
                <a16:creationId xmlns:a16="http://schemas.microsoft.com/office/drawing/2014/main" id="{8E93FBA2-3B60-4C4C-B7AE-A8802336AEF8}"/>
              </a:ext>
            </a:extLst>
          </xdr:cNvPr>
          <xdr:cNvSpPr/>
        </xdr:nvSpPr>
        <xdr:spPr>
          <a:xfrm>
            <a:off x="3079660" y="3164925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PUNTO DE MUESTREO N°6 (F)</a:t>
            </a:r>
          </a:p>
        </xdr:txBody>
      </xdr:sp>
      <xdr:sp macro="" textlink="">
        <xdr:nvSpPr>
          <xdr:cNvPr id="212" name="Forma libre: forma 96">
            <a:extLst>
              <a:ext uri="{FF2B5EF4-FFF2-40B4-BE49-F238E27FC236}">
                <a16:creationId xmlns:a16="http://schemas.microsoft.com/office/drawing/2014/main" id="{7479342C-1EFB-485E-9F37-2F1F40C9D9D0}"/>
              </a:ext>
            </a:extLst>
          </xdr:cNvPr>
          <xdr:cNvSpPr/>
        </xdr:nvSpPr>
        <xdr:spPr>
          <a:xfrm>
            <a:off x="3542969" y="3017787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MUESTRA M6</a:t>
            </a:r>
          </a:p>
        </xdr:txBody>
      </xdr:sp>
      <xdr:sp macro="" textlink="">
        <xdr:nvSpPr>
          <xdr:cNvPr id="213" name="Forma libre: forma 97">
            <a:extLst>
              <a:ext uri="{FF2B5EF4-FFF2-40B4-BE49-F238E27FC236}">
                <a16:creationId xmlns:a16="http://schemas.microsoft.com/office/drawing/2014/main" id="{4323FB0A-D03F-4080-A795-4115986989AD}"/>
              </a:ext>
            </a:extLst>
          </xdr:cNvPr>
          <xdr:cNvSpPr/>
        </xdr:nvSpPr>
        <xdr:spPr>
          <a:xfrm>
            <a:off x="4006277" y="2944218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ANÁLISIS (</a:t>
            </a:r>
            <a:r>
              <a:rPr lang="es-CO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M6A1</a:t>
            </a:r>
            <a:r>
              <a:rPr lang="es-CO" sz="1200" kern="1200"/>
              <a:t>)</a:t>
            </a:r>
          </a:p>
        </xdr:txBody>
      </xdr:sp>
      <xdr:sp macro="" textlink="">
        <xdr:nvSpPr>
          <xdr:cNvPr id="214" name="Forma libre: forma 98">
            <a:extLst>
              <a:ext uri="{FF2B5EF4-FFF2-40B4-BE49-F238E27FC236}">
                <a16:creationId xmlns:a16="http://schemas.microsoft.com/office/drawing/2014/main" id="{800D170C-ABBC-4761-A204-D629BE3A265E}"/>
              </a:ext>
            </a:extLst>
          </xdr:cNvPr>
          <xdr:cNvSpPr/>
        </xdr:nvSpPr>
        <xdr:spPr>
          <a:xfrm>
            <a:off x="4006277" y="3091356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ANÁLISIS (</a:t>
            </a:r>
            <a:r>
              <a:rPr lang="es-CO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M6A2</a:t>
            </a:r>
            <a:r>
              <a:rPr lang="es-CO" sz="1200" kern="1200"/>
              <a:t>)</a:t>
            </a:r>
          </a:p>
        </xdr:txBody>
      </xdr:sp>
      <xdr:sp macro="" textlink="">
        <xdr:nvSpPr>
          <xdr:cNvPr id="215" name="Forma libre: forma 99">
            <a:extLst>
              <a:ext uri="{FF2B5EF4-FFF2-40B4-BE49-F238E27FC236}">
                <a16:creationId xmlns:a16="http://schemas.microsoft.com/office/drawing/2014/main" id="{4940D8DB-72C7-4745-8A9A-BCE079883CE3}"/>
              </a:ext>
            </a:extLst>
          </xdr:cNvPr>
          <xdr:cNvSpPr/>
        </xdr:nvSpPr>
        <xdr:spPr>
          <a:xfrm>
            <a:off x="3542969" y="3312064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MUESTRA M6</a:t>
            </a:r>
          </a:p>
        </xdr:txBody>
      </xdr:sp>
      <xdr:sp macro="" textlink="">
        <xdr:nvSpPr>
          <xdr:cNvPr id="216" name="Forma libre: forma 100">
            <a:extLst>
              <a:ext uri="{FF2B5EF4-FFF2-40B4-BE49-F238E27FC236}">
                <a16:creationId xmlns:a16="http://schemas.microsoft.com/office/drawing/2014/main" id="{3BE1CFAD-9ACA-471C-BFA3-853BE67CE086}"/>
              </a:ext>
            </a:extLst>
          </xdr:cNvPr>
          <xdr:cNvSpPr/>
        </xdr:nvSpPr>
        <xdr:spPr>
          <a:xfrm>
            <a:off x="4006277" y="3238495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ANÁLISIS (</a:t>
            </a:r>
            <a:r>
              <a:rPr lang="es-CO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M6B1</a:t>
            </a:r>
            <a:r>
              <a:rPr lang="es-CO" sz="1200" kern="1200"/>
              <a:t>)</a:t>
            </a:r>
          </a:p>
        </xdr:txBody>
      </xdr:sp>
      <xdr:sp macro="" textlink="">
        <xdr:nvSpPr>
          <xdr:cNvPr id="217" name="Forma libre: forma 101">
            <a:extLst>
              <a:ext uri="{FF2B5EF4-FFF2-40B4-BE49-F238E27FC236}">
                <a16:creationId xmlns:a16="http://schemas.microsoft.com/office/drawing/2014/main" id="{7BE77A3C-F362-49AD-9B43-39F3E86E7635}"/>
              </a:ext>
            </a:extLst>
          </xdr:cNvPr>
          <xdr:cNvSpPr/>
        </xdr:nvSpPr>
        <xdr:spPr>
          <a:xfrm>
            <a:off x="4006277" y="3385633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ANÁLISIS (</a:t>
            </a:r>
            <a:r>
              <a:rPr lang="es-CO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M6B2</a:t>
            </a:r>
            <a:r>
              <a:rPr lang="es-CO" sz="1200" kern="1200"/>
              <a:t>)</a:t>
            </a:r>
          </a:p>
        </xdr:txBody>
      </xdr:sp>
      <xdr:sp macro="" textlink="">
        <xdr:nvSpPr>
          <xdr:cNvPr id="218" name="Forma libre: forma 102">
            <a:extLst>
              <a:ext uri="{FF2B5EF4-FFF2-40B4-BE49-F238E27FC236}">
                <a16:creationId xmlns:a16="http://schemas.microsoft.com/office/drawing/2014/main" id="{007D529B-682D-48B0-B678-FCF77FF1773F}"/>
              </a:ext>
            </a:extLst>
          </xdr:cNvPr>
          <xdr:cNvSpPr/>
        </xdr:nvSpPr>
        <xdr:spPr>
          <a:xfrm>
            <a:off x="3079660" y="3753478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PUNTO DE MUESTREO N°7 (G)</a:t>
            </a:r>
          </a:p>
        </xdr:txBody>
      </xdr:sp>
      <xdr:sp macro="" textlink="">
        <xdr:nvSpPr>
          <xdr:cNvPr id="219" name="Forma libre: forma 103">
            <a:extLst>
              <a:ext uri="{FF2B5EF4-FFF2-40B4-BE49-F238E27FC236}">
                <a16:creationId xmlns:a16="http://schemas.microsoft.com/office/drawing/2014/main" id="{9E8C6540-2948-4453-A04E-CE18349CCF12}"/>
              </a:ext>
            </a:extLst>
          </xdr:cNvPr>
          <xdr:cNvSpPr/>
        </xdr:nvSpPr>
        <xdr:spPr>
          <a:xfrm>
            <a:off x="3542969" y="3606340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MUESTRA M7</a:t>
            </a:r>
          </a:p>
        </xdr:txBody>
      </xdr:sp>
      <xdr:sp macro="" textlink="">
        <xdr:nvSpPr>
          <xdr:cNvPr id="220" name="Forma libre: forma 104">
            <a:extLst>
              <a:ext uri="{FF2B5EF4-FFF2-40B4-BE49-F238E27FC236}">
                <a16:creationId xmlns:a16="http://schemas.microsoft.com/office/drawing/2014/main" id="{755B6F03-DD4A-4F26-A186-A5EEAAA68A82}"/>
              </a:ext>
            </a:extLst>
          </xdr:cNvPr>
          <xdr:cNvSpPr/>
        </xdr:nvSpPr>
        <xdr:spPr>
          <a:xfrm>
            <a:off x="4006277" y="3532771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ANÁLISIS (</a:t>
            </a:r>
            <a:r>
              <a:rPr lang="es-CO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M7A1</a:t>
            </a:r>
            <a:r>
              <a:rPr lang="es-CO" sz="1200" kern="1200"/>
              <a:t>)</a:t>
            </a:r>
          </a:p>
        </xdr:txBody>
      </xdr:sp>
      <xdr:sp macro="" textlink="">
        <xdr:nvSpPr>
          <xdr:cNvPr id="221" name="Forma libre: forma 105">
            <a:extLst>
              <a:ext uri="{FF2B5EF4-FFF2-40B4-BE49-F238E27FC236}">
                <a16:creationId xmlns:a16="http://schemas.microsoft.com/office/drawing/2014/main" id="{03310F1E-7D0B-4C6F-86ED-7546B1BCEA42}"/>
              </a:ext>
            </a:extLst>
          </xdr:cNvPr>
          <xdr:cNvSpPr/>
        </xdr:nvSpPr>
        <xdr:spPr>
          <a:xfrm>
            <a:off x="4006277" y="3679909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ANÁLISIS (</a:t>
            </a:r>
            <a:r>
              <a:rPr lang="es-CO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M7A2</a:t>
            </a:r>
            <a:r>
              <a:rPr lang="es-CO" sz="1200" kern="1200"/>
              <a:t>)</a:t>
            </a:r>
          </a:p>
        </xdr:txBody>
      </xdr:sp>
      <xdr:sp macro="" textlink="">
        <xdr:nvSpPr>
          <xdr:cNvPr id="222" name="Forma libre: forma 106">
            <a:extLst>
              <a:ext uri="{FF2B5EF4-FFF2-40B4-BE49-F238E27FC236}">
                <a16:creationId xmlns:a16="http://schemas.microsoft.com/office/drawing/2014/main" id="{D67F608C-61EE-482D-A40D-C96CD188E21C}"/>
              </a:ext>
            </a:extLst>
          </xdr:cNvPr>
          <xdr:cNvSpPr/>
        </xdr:nvSpPr>
        <xdr:spPr>
          <a:xfrm>
            <a:off x="3542969" y="3900616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MUESTRA M7</a:t>
            </a:r>
          </a:p>
        </xdr:txBody>
      </xdr:sp>
      <xdr:sp macro="" textlink="">
        <xdr:nvSpPr>
          <xdr:cNvPr id="223" name="Forma libre: forma 107">
            <a:extLst>
              <a:ext uri="{FF2B5EF4-FFF2-40B4-BE49-F238E27FC236}">
                <a16:creationId xmlns:a16="http://schemas.microsoft.com/office/drawing/2014/main" id="{E8A7E65B-252E-4AE2-BD80-5A2347889B1C}"/>
              </a:ext>
            </a:extLst>
          </xdr:cNvPr>
          <xdr:cNvSpPr/>
        </xdr:nvSpPr>
        <xdr:spPr>
          <a:xfrm>
            <a:off x="4006277" y="3827047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ANÁLISIS (</a:t>
            </a:r>
            <a:r>
              <a:rPr lang="es-CO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M7B1</a:t>
            </a:r>
            <a:r>
              <a:rPr lang="es-CO" sz="1200" kern="1200"/>
              <a:t>)</a:t>
            </a:r>
          </a:p>
        </xdr:txBody>
      </xdr:sp>
      <xdr:sp macro="" textlink="">
        <xdr:nvSpPr>
          <xdr:cNvPr id="224" name="Forma libre: forma 108">
            <a:extLst>
              <a:ext uri="{FF2B5EF4-FFF2-40B4-BE49-F238E27FC236}">
                <a16:creationId xmlns:a16="http://schemas.microsoft.com/office/drawing/2014/main" id="{6EDE51DC-97BD-4752-94A0-A312BFF831C6}"/>
              </a:ext>
            </a:extLst>
          </xdr:cNvPr>
          <xdr:cNvSpPr/>
        </xdr:nvSpPr>
        <xdr:spPr>
          <a:xfrm>
            <a:off x="4006277" y="3974186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ANÁLISIS (</a:t>
            </a:r>
            <a:r>
              <a:rPr lang="es-CO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M7B2</a:t>
            </a:r>
            <a:r>
              <a:rPr lang="es-CO" sz="1200" kern="1200"/>
              <a:t>)</a:t>
            </a:r>
          </a:p>
        </xdr:txBody>
      </xdr:sp>
      <xdr:sp macro="" textlink="">
        <xdr:nvSpPr>
          <xdr:cNvPr id="225" name="Forma libre: forma 109">
            <a:extLst>
              <a:ext uri="{FF2B5EF4-FFF2-40B4-BE49-F238E27FC236}">
                <a16:creationId xmlns:a16="http://schemas.microsoft.com/office/drawing/2014/main" id="{A9489631-8B07-4ED1-9922-42AD893278EF}"/>
              </a:ext>
            </a:extLst>
          </xdr:cNvPr>
          <xdr:cNvSpPr/>
        </xdr:nvSpPr>
        <xdr:spPr>
          <a:xfrm>
            <a:off x="3079660" y="4342031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PUNTO DE MUESTREO N°8 (H)</a:t>
            </a:r>
          </a:p>
        </xdr:txBody>
      </xdr:sp>
      <xdr:sp macro="" textlink="">
        <xdr:nvSpPr>
          <xdr:cNvPr id="226" name="Forma libre: forma 110">
            <a:extLst>
              <a:ext uri="{FF2B5EF4-FFF2-40B4-BE49-F238E27FC236}">
                <a16:creationId xmlns:a16="http://schemas.microsoft.com/office/drawing/2014/main" id="{BAE49E42-D47F-40AF-957E-F85036D160E9}"/>
              </a:ext>
            </a:extLst>
          </xdr:cNvPr>
          <xdr:cNvSpPr/>
        </xdr:nvSpPr>
        <xdr:spPr>
          <a:xfrm>
            <a:off x="3542969" y="4194893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MUESTRA M8</a:t>
            </a:r>
          </a:p>
        </xdr:txBody>
      </xdr:sp>
      <xdr:sp macro="" textlink="">
        <xdr:nvSpPr>
          <xdr:cNvPr id="227" name="Forma libre: forma 111">
            <a:extLst>
              <a:ext uri="{FF2B5EF4-FFF2-40B4-BE49-F238E27FC236}">
                <a16:creationId xmlns:a16="http://schemas.microsoft.com/office/drawing/2014/main" id="{30573A4E-2D61-4430-A2F0-109E84429E14}"/>
              </a:ext>
            </a:extLst>
          </xdr:cNvPr>
          <xdr:cNvSpPr/>
        </xdr:nvSpPr>
        <xdr:spPr>
          <a:xfrm>
            <a:off x="4006277" y="4121324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ANÁLISIS (</a:t>
            </a:r>
            <a:r>
              <a:rPr lang="es-CO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M8A1</a:t>
            </a:r>
            <a:r>
              <a:rPr lang="es-CO" sz="1200" kern="1200"/>
              <a:t>)</a:t>
            </a:r>
          </a:p>
        </xdr:txBody>
      </xdr:sp>
      <xdr:sp macro="" textlink="">
        <xdr:nvSpPr>
          <xdr:cNvPr id="228" name="Forma libre: forma 112">
            <a:extLst>
              <a:ext uri="{FF2B5EF4-FFF2-40B4-BE49-F238E27FC236}">
                <a16:creationId xmlns:a16="http://schemas.microsoft.com/office/drawing/2014/main" id="{318AC14C-9D23-47DF-ADA7-E9F00AA8FCE1}"/>
              </a:ext>
            </a:extLst>
          </xdr:cNvPr>
          <xdr:cNvSpPr/>
        </xdr:nvSpPr>
        <xdr:spPr>
          <a:xfrm>
            <a:off x="4006277" y="4268462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ANÁLISIS (</a:t>
            </a:r>
            <a:r>
              <a:rPr lang="es-CO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M8A2</a:t>
            </a:r>
            <a:r>
              <a:rPr lang="es-CO" sz="1200" kern="1200"/>
              <a:t>)</a:t>
            </a:r>
          </a:p>
        </xdr:txBody>
      </xdr:sp>
      <xdr:sp macro="" textlink="">
        <xdr:nvSpPr>
          <xdr:cNvPr id="229" name="Forma libre: forma 113">
            <a:extLst>
              <a:ext uri="{FF2B5EF4-FFF2-40B4-BE49-F238E27FC236}">
                <a16:creationId xmlns:a16="http://schemas.microsoft.com/office/drawing/2014/main" id="{BFED2151-3FBD-4E2E-B879-48C49D2F4FA0}"/>
              </a:ext>
            </a:extLst>
          </xdr:cNvPr>
          <xdr:cNvSpPr/>
        </xdr:nvSpPr>
        <xdr:spPr>
          <a:xfrm>
            <a:off x="3542969" y="4489169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MUESTRA M8</a:t>
            </a:r>
          </a:p>
        </xdr:txBody>
      </xdr:sp>
      <xdr:sp macro="" textlink="">
        <xdr:nvSpPr>
          <xdr:cNvPr id="230" name="Forma libre: forma 114">
            <a:extLst>
              <a:ext uri="{FF2B5EF4-FFF2-40B4-BE49-F238E27FC236}">
                <a16:creationId xmlns:a16="http://schemas.microsoft.com/office/drawing/2014/main" id="{CB5BDF45-C741-4D54-95DD-037EBFFC6FCC}"/>
              </a:ext>
            </a:extLst>
          </xdr:cNvPr>
          <xdr:cNvSpPr/>
        </xdr:nvSpPr>
        <xdr:spPr>
          <a:xfrm>
            <a:off x="4006277" y="4415600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ANÁLISIS (</a:t>
            </a:r>
            <a:r>
              <a:rPr lang="es-CO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M8B1</a:t>
            </a:r>
            <a:r>
              <a:rPr lang="es-CO" sz="1200" kern="1200"/>
              <a:t>)</a:t>
            </a:r>
          </a:p>
        </xdr:txBody>
      </xdr:sp>
      <xdr:sp macro="" textlink="">
        <xdr:nvSpPr>
          <xdr:cNvPr id="231" name="Forma libre: forma 115">
            <a:extLst>
              <a:ext uri="{FF2B5EF4-FFF2-40B4-BE49-F238E27FC236}">
                <a16:creationId xmlns:a16="http://schemas.microsoft.com/office/drawing/2014/main" id="{503A3CD0-233B-42B1-8C30-1A0314E74401}"/>
              </a:ext>
            </a:extLst>
          </xdr:cNvPr>
          <xdr:cNvSpPr/>
        </xdr:nvSpPr>
        <xdr:spPr>
          <a:xfrm>
            <a:off x="4006277" y="4562738"/>
            <a:ext cx="386090" cy="117710"/>
          </a:xfrm>
          <a:custGeom>
            <a:avLst/>
            <a:gdLst>
              <a:gd name="connsiteX0" fmla="*/ 0 w 386090"/>
              <a:gd name="connsiteY0" fmla="*/ 0 h 117710"/>
              <a:gd name="connsiteX1" fmla="*/ 386090 w 386090"/>
              <a:gd name="connsiteY1" fmla="*/ 0 h 117710"/>
              <a:gd name="connsiteX2" fmla="*/ 386090 w 386090"/>
              <a:gd name="connsiteY2" fmla="*/ 117710 h 117710"/>
              <a:gd name="connsiteX3" fmla="*/ 0 w 386090"/>
              <a:gd name="connsiteY3" fmla="*/ 117710 h 117710"/>
              <a:gd name="connsiteX4" fmla="*/ 0 w 386090"/>
              <a:gd name="connsiteY4" fmla="*/ 0 h 11771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386090" h="117710">
                <a:moveTo>
                  <a:pt x="0" y="0"/>
                </a:moveTo>
                <a:lnTo>
                  <a:pt x="386090" y="0"/>
                </a:lnTo>
                <a:lnTo>
                  <a:pt x="386090" y="117710"/>
                </a:lnTo>
                <a:lnTo>
                  <a:pt x="0" y="117710"/>
                </a:lnTo>
                <a:lnTo>
                  <a:pt x="0" y="0"/>
                </a:lnTo>
                <a:close/>
              </a:path>
            </a:pathLst>
          </a:custGeom>
          <a:grpFill/>
        </xdr:spPr>
        <xdr:style>
          <a:lnRef idx="3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905" tIns="1905" rIns="1905" bIns="1905" numCol="1" spcCol="1270" anchor="ctr" anchorCtr="0">
            <a:noAutofit/>
          </a:bodyPr>
          <a:lstStyle/>
          <a:p>
            <a:pPr marL="0" lvl="0" indent="0" algn="ctr" defTabSz="1333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200" kern="1200"/>
              <a:t>ANÁLISIS (</a:t>
            </a:r>
            <a:r>
              <a:rPr lang="es-CO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M8B2</a:t>
            </a:r>
            <a:r>
              <a:rPr lang="es-CO" sz="1200" kern="1200"/>
              <a:t>)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53"/>
  <sheetViews>
    <sheetView tabSelected="1" topLeftCell="A43" zoomScale="110" zoomScaleNormal="110" workbookViewId="0">
      <selection activeCell="C1" sqref="C1:L1"/>
    </sheetView>
  </sheetViews>
  <sheetFormatPr baseColWidth="10" defaultRowHeight="15"/>
  <cols>
    <col min="1" max="1" width="12.42578125" style="19" bestFit="1" customWidth="1"/>
    <col min="2" max="2" width="21.5703125" customWidth="1"/>
    <col min="3" max="3" width="17.28515625" customWidth="1"/>
    <col min="4" max="4" width="16.5703125" customWidth="1"/>
    <col min="5" max="5" width="16.42578125" customWidth="1"/>
    <col min="6" max="6" width="27.140625" customWidth="1"/>
    <col min="7" max="7" width="12.5703125" customWidth="1"/>
    <col min="8" max="9" width="9.28515625" customWidth="1"/>
    <col min="10" max="10" width="13.85546875" customWidth="1"/>
    <col min="11" max="11" width="14.5703125" customWidth="1"/>
    <col min="12" max="12" width="11.85546875" bestFit="1" customWidth="1"/>
  </cols>
  <sheetData>
    <row r="1" spans="1:13" ht="15.75">
      <c r="A1" s="110"/>
      <c r="B1" s="111"/>
      <c r="C1" s="112" t="s">
        <v>115</v>
      </c>
      <c r="D1" s="112"/>
      <c r="E1" s="112"/>
      <c r="F1" s="112"/>
      <c r="G1" s="112"/>
      <c r="H1" s="112"/>
      <c r="I1" s="112"/>
      <c r="J1" s="112"/>
      <c r="K1" s="112"/>
      <c r="L1" s="113"/>
      <c r="M1" s="24"/>
    </row>
    <row r="2" spans="1:13" ht="15.75">
      <c r="A2" s="99"/>
      <c r="B2" s="100"/>
      <c r="C2" s="114" t="s">
        <v>117</v>
      </c>
      <c r="D2" s="114"/>
      <c r="E2" s="114"/>
      <c r="F2" s="114"/>
      <c r="G2" s="114"/>
      <c r="H2" s="114"/>
      <c r="I2" s="114"/>
      <c r="J2" s="114"/>
      <c r="K2" s="114"/>
      <c r="L2" s="115"/>
      <c r="M2" s="24"/>
    </row>
    <row r="3" spans="1:13" ht="15.75">
      <c r="A3" s="99"/>
      <c r="B3" s="100"/>
      <c r="C3" s="114" t="s">
        <v>116</v>
      </c>
      <c r="D3" s="114"/>
      <c r="E3" s="114"/>
      <c r="F3" s="114"/>
      <c r="G3" s="114"/>
      <c r="H3" s="114"/>
      <c r="I3" s="114"/>
      <c r="J3" s="114"/>
      <c r="K3" s="114"/>
      <c r="L3" s="115"/>
      <c r="M3" s="24"/>
    </row>
    <row r="4" spans="1:13">
      <c r="A4" s="99"/>
      <c r="B4" s="100"/>
      <c r="C4" s="100"/>
      <c r="D4" s="100"/>
      <c r="E4" s="100"/>
      <c r="F4" s="100"/>
      <c r="G4" s="100"/>
      <c r="H4" s="116" t="s">
        <v>113</v>
      </c>
      <c r="I4" s="116"/>
      <c r="J4" s="116"/>
      <c r="K4" s="116"/>
      <c r="L4" s="117"/>
      <c r="M4" s="24"/>
    </row>
    <row r="5" spans="1:13">
      <c r="A5" s="62"/>
      <c r="B5" s="28" t="s">
        <v>108</v>
      </c>
      <c r="C5" s="28" t="s">
        <v>109</v>
      </c>
      <c r="D5" s="29" t="s">
        <v>110</v>
      </c>
      <c r="E5" s="29" t="s">
        <v>111</v>
      </c>
      <c r="F5" s="29" t="s">
        <v>112</v>
      </c>
      <c r="G5" s="101"/>
      <c r="H5" s="116"/>
      <c r="I5" s="116"/>
      <c r="J5" s="116"/>
      <c r="K5" s="116"/>
      <c r="L5" s="117"/>
      <c r="M5" s="24"/>
    </row>
    <row r="6" spans="1:13" ht="15.75">
      <c r="A6" s="63" t="s">
        <v>114</v>
      </c>
      <c r="B6" s="25"/>
      <c r="C6" s="26"/>
      <c r="D6" s="26"/>
      <c r="E6" s="27"/>
      <c r="F6" s="27"/>
      <c r="G6" s="101"/>
      <c r="H6" s="118"/>
      <c r="I6" s="118"/>
      <c r="J6" s="118"/>
      <c r="K6" s="118"/>
      <c r="L6" s="119"/>
      <c r="M6" s="24"/>
    </row>
    <row r="7" spans="1:13">
      <c r="A7" s="96"/>
      <c r="B7" s="97"/>
      <c r="C7" s="97"/>
      <c r="D7" s="97"/>
      <c r="E7" s="97"/>
      <c r="F7" s="97"/>
      <c r="G7" s="97"/>
      <c r="H7" s="97"/>
      <c r="I7" s="97"/>
      <c r="J7" s="97"/>
      <c r="K7" s="97"/>
      <c r="L7" s="98"/>
    </row>
    <row r="8" spans="1:13">
      <c r="A8" s="108" t="s">
        <v>123</v>
      </c>
      <c r="B8" s="109"/>
      <c r="C8" s="90"/>
      <c r="D8" s="90"/>
      <c r="E8" s="30"/>
      <c r="F8" s="30"/>
      <c r="G8" s="30"/>
      <c r="H8" s="30"/>
      <c r="I8" s="30"/>
      <c r="J8" s="30"/>
      <c r="K8" s="30"/>
      <c r="L8" s="64"/>
    </row>
    <row r="9" spans="1:13">
      <c r="A9" s="108" t="s">
        <v>122</v>
      </c>
      <c r="B9" s="109"/>
      <c r="C9" s="90"/>
      <c r="D9" s="90"/>
      <c r="E9" s="30"/>
      <c r="F9" s="30"/>
      <c r="G9" s="30"/>
      <c r="H9" s="30"/>
      <c r="I9" s="30"/>
      <c r="J9" s="30"/>
      <c r="K9" s="30"/>
      <c r="L9" s="64"/>
    </row>
    <row r="10" spans="1:13">
      <c r="A10" s="108" t="s">
        <v>121</v>
      </c>
      <c r="B10" s="109"/>
      <c r="C10" s="90"/>
      <c r="D10" s="90"/>
      <c r="E10" s="30"/>
      <c r="F10" s="30"/>
      <c r="G10" s="30"/>
      <c r="H10" s="30"/>
      <c r="I10" s="30"/>
      <c r="J10" s="30"/>
      <c r="K10" s="30"/>
      <c r="L10" s="64"/>
    </row>
    <row r="11" spans="1:13">
      <c r="A11" s="108" t="s">
        <v>120</v>
      </c>
      <c r="B11" s="109"/>
      <c r="C11" s="90"/>
      <c r="D11" s="90"/>
      <c r="E11" s="30"/>
      <c r="F11" s="30"/>
      <c r="G11" s="30"/>
      <c r="H11" s="30"/>
      <c r="I11" s="30"/>
      <c r="J11" s="30"/>
      <c r="K11" s="30"/>
      <c r="L11" s="64"/>
    </row>
    <row r="12" spans="1:13">
      <c r="A12" s="108" t="s">
        <v>129</v>
      </c>
      <c r="B12" s="109"/>
      <c r="C12" s="91" t="e">
        <f>G45</f>
        <v>#DIV/0!</v>
      </c>
      <c r="D12" s="90"/>
      <c r="E12" s="30"/>
      <c r="F12" s="30"/>
      <c r="G12" s="30"/>
      <c r="H12" s="30"/>
      <c r="I12" s="30"/>
      <c r="J12" s="30"/>
      <c r="K12" s="30"/>
      <c r="L12" s="64"/>
    </row>
    <row r="13" spans="1:13">
      <c r="A13" s="92" t="s">
        <v>130</v>
      </c>
      <c r="B13" s="93"/>
      <c r="C13" s="94" t="e">
        <f>G44</f>
        <v>#DIV/0!</v>
      </c>
      <c r="D13" s="95"/>
      <c r="E13" s="30"/>
      <c r="F13" s="30"/>
      <c r="G13" s="30"/>
      <c r="H13" s="30"/>
      <c r="I13" s="30"/>
      <c r="J13" s="30"/>
      <c r="K13" s="30"/>
      <c r="L13" s="64"/>
    </row>
    <row r="14" spans="1:13" ht="15" customHeight="1">
      <c r="A14" s="120" t="s">
        <v>33</v>
      </c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22"/>
    </row>
    <row r="15" spans="1:13" ht="15" customHeight="1">
      <c r="A15" s="120"/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2"/>
    </row>
    <row r="16" spans="1:13" ht="61.5" customHeight="1">
      <c r="A16" s="80" t="s">
        <v>42</v>
      </c>
      <c r="B16" s="81" t="s">
        <v>49</v>
      </c>
      <c r="C16" s="81" t="s">
        <v>50</v>
      </c>
      <c r="D16" s="81" t="s">
        <v>51</v>
      </c>
      <c r="E16" s="81" t="s">
        <v>52</v>
      </c>
      <c r="F16" s="81" t="s">
        <v>106</v>
      </c>
      <c r="G16" s="81" t="s">
        <v>107</v>
      </c>
      <c r="H16" s="81" t="s">
        <v>100</v>
      </c>
      <c r="I16" s="81" t="s">
        <v>99</v>
      </c>
      <c r="J16" s="81" t="s">
        <v>53</v>
      </c>
      <c r="K16" s="82" t="s">
        <v>101</v>
      </c>
      <c r="L16" s="83" t="s">
        <v>101</v>
      </c>
    </row>
    <row r="17" spans="1:16">
      <c r="A17" s="66" t="s">
        <v>34</v>
      </c>
      <c r="B17" s="13"/>
      <c r="C17" s="13"/>
      <c r="D17" s="13"/>
      <c r="E17" s="13"/>
      <c r="F17" s="16" t="e">
        <f>AVERAGE(B17:C17)</f>
        <v>#DIV/0!</v>
      </c>
      <c r="G17" s="2" t="e">
        <f>AVERAGE(D17:E17)</f>
        <v>#DIV/0!</v>
      </c>
      <c r="H17" s="2" t="e">
        <f>((B17-F17)^2)+((C17-F17)^2)</f>
        <v>#DIV/0!</v>
      </c>
      <c r="I17" s="2" t="e">
        <f>((D17-G17)^2)+((E17-G17)^2)</f>
        <v>#DIV/0!</v>
      </c>
      <c r="J17" s="2" t="e">
        <f t="shared" ref="J17:J24" si="0" xml:space="preserve"> AVERAGE(B17:E17)</f>
        <v>#DIV/0!</v>
      </c>
      <c r="K17" s="18" t="e">
        <f>((F17-J17)^2)*2</f>
        <v>#DIV/0!</v>
      </c>
      <c r="L17" s="67" t="e">
        <f>((G17-J17)^2)*2</f>
        <v>#DIV/0!</v>
      </c>
      <c r="M17" s="4"/>
      <c r="N17" s="4"/>
      <c r="O17" s="4"/>
      <c r="P17" s="4"/>
    </row>
    <row r="18" spans="1:16">
      <c r="A18" s="66" t="s">
        <v>35</v>
      </c>
      <c r="B18" s="13"/>
      <c r="C18" s="13"/>
      <c r="D18" s="13"/>
      <c r="E18" s="13"/>
      <c r="F18" s="16" t="e">
        <f t="shared" ref="F18:F24" si="1">AVERAGE(B18:C18)</f>
        <v>#DIV/0!</v>
      </c>
      <c r="G18" s="2" t="e">
        <f>AVERAGE(D18:E18)</f>
        <v>#DIV/0!</v>
      </c>
      <c r="H18" s="2" t="e">
        <f t="shared" ref="H18:H24" si="2">((B18-F18)^2)+((C18-F18)^2)</f>
        <v>#DIV/0!</v>
      </c>
      <c r="I18" s="2" t="e">
        <f>((D18-G18)^2)+((E18-G18)^2)</f>
        <v>#DIV/0!</v>
      </c>
      <c r="J18" s="2" t="e">
        <f t="shared" si="0"/>
        <v>#DIV/0!</v>
      </c>
      <c r="K18" s="18" t="e">
        <f>((F18-J18)^2)*2</f>
        <v>#DIV/0!</v>
      </c>
      <c r="L18" s="67" t="e">
        <f>((G18-J18)^2)*2</f>
        <v>#DIV/0!</v>
      </c>
      <c r="M18" s="4"/>
      <c r="N18" s="4"/>
      <c r="O18" s="4"/>
      <c r="P18" s="4"/>
    </row>
    <row r="19" spans="1:16">
      <c r="A19" s="66" t="s">
        <v>36</v>
      </c>
      <c r="B19" s="13"/>
      <c r="C19" s="13"/>
      <c r="D19" s="13"/>
      <c r="E19" s="13"/>
      <c r="F19" s="16" t="e">
        <f t="shared" si="1"/>
        <v>#DIV/0!</v>
      </c>
      <c r="G19" s="2" t="e">
        <f>AVERAGE(D19:E19)</f>
        <v>#DIV/0!</v>
      </c>
      <c r="H19" s="2" t="e">
        <f t="shared" si="2"/>
        <v>#DIV/0!</v>
      </c>
      <c r="I19" s="2" t="e">
        <f t="shared" ref="I19:I21" si="3">((D19-G19)^2)+((E19-G19)^2)</f>
        <v>#DIV/0!</v>
      </c>
      <c r="J19" s="2" t="e">
        <f t="shared" si="0"/>
        <v>#DIV/0!</v>
      </c>
      <c r="K19" s="18" t="e">
        <f t="shared" ref="K19:K22" si="4">((F19-J19)^2)*2</f>
        <v>#DIV/0!</v>
      </c>
      <c r="L19" s="67" t="e">
        <f>((G19-J19)^2)*2</f>
        <v>#DIV/0!</v>
      </c>
      <c r="M19" s="4"/>
      <c r="N19" s="4"/>
      <c r="O19" s="4"/>
      <c r="P19" s="4"/>
    </row>
    <row r="20" spans="1:16">
      <c r="A20" s="66" t="s">
        <v>37</v>
      </c>
      <c r="B20" s="13"/>
      <c r="C20" s="13"/>
      <c r="D20" s="13"/>
      <c r="E20" s="13"/>
      <c r="F20" s="16" t="e">
        <f t="shared" si="1"/>
        <v>#DIV/0!</v>
      </c>
      <c r="G20" s="2" t="e">
        <f>AVERAGE(D20:E20)</f>
        <v>#DIV/0!</v>
      </c>
      <c r="H20" s="2" t="e">
        <f t="shared" si="2"/>
        <v>#DIV/0!</v>
      </c>
      <c r="I20" s="2" t="e">
        <f t="shared" si="3"/>
        <v>#DIV/0!</v>
      </c>
      <c r="J20" s="2" t="e">
        <f t="shared" si="0"/>
        <v>#DIV/0!</v>
      </c>
      <c r="K20" s="18" t="e">
        <f t="shared" si="4"/>
        <v>#DIV/0!</v>
      </c>
      <c r="L20" s="67" t="e">
        <f t="shared" ref="L20" si="5">((G20-J20)^2)*2</f>
        <v>#DIV/0!</v>
      </c>
      <c r="M20" s="4"/>
      <c r="N20" s="4"/>
      <c r="O20" s="4"/>
      <c r="P20" s="4"/>
    </row>
    <row r="21" spans="1:16">
      <c r="A21" s="66" t="s">
        <v>38</v>
      </c>
      <c r="B21" s="13"/>
      <c r="C21" s="13"/>
      <c r="D21" s="13"/>
      <c r="E21" s="13"/>
      <c r="F21" s="16" t="e">
        <f t="shared" si="1"/>
        <v>#DIV/0!</v>
      </c>
      <c r="G21" s="2" t="e">
        <f t="shared" ref="G21:G24" si="6">AVERAGE(D21:E21)</f>
        <v>#DIV/0!</v>
      </c>
      <c r="H21" s="2" t="e">
        <f t="shared" si="2"/>
        <v>#DIV/0!</v>
      </c>
      <c r="I21" s="2" t="e">
        <f t="shared" si="3"/>
        <v>#DIV/0!</v>
      </c>
      <c r="J21" s="2" t="e">
        <f t="shared" si="0"/>
        <v>#DIV/0!</v>
      </c>
      <c r="K21" s="18" t="e">
        <f t="shared" si="4"/>
        <v>#DIV/0!</v>
      </c>
      <c r="L21" s="67" t="e">
        <f>((G21-J21)^2)*2</f>
        <v>#DIV/0!</v>
      </c>
      <c r="M21" s="4"/>
      <c r="N21" s="4"/>
      <c r="O21" s="4"/>
      <c r="P21" s="4"/>
    </row>
    <row r="22" spans="1:16">
      <c r="A22" s="66" t="s">
        <v>39</v>
      </c>
      <c r="B22" s="13"/>
      <c r="C22" s="13"/>
      <c r="D22" s="13"/>
      <c r="E22" s="13"/>
      <c r="F22" s="16" t="e">
        <f t="shared" si="1"/>
        <v>#DIV/0!</v>
      </c>
      <c r="G22" s="2" t="e">
        <f>AVERAGE(D22:E22)</f>
        <v>#DIV/0!</v>
      </c>
      <c r="H22" s="2" t="e">
        <f t="shared" si="2"/>
        <v>#DIV/0!</v>
      </c>
      <c r="I22" s="2" t="e">
        <f>((D22-G22)^2)+((E22-G22)^2)</f>
        <v>#DIV/0!</v>
      </c>
      <c r="J22" s="2" t="e">
        <f t="shared" si="0"/>
        <v>#DIV/0!</v>
      </c>
      <c r="K22" s="18" t="e">
        <f t="shared" si="4"/>
        <v>#DIV/0!</v>
      </c>
      <c r="L22" s="67" t="e">
        <f>((G22-J22)^2)*2</f>
        <v>#DIV/0!</v>
      </c>
      <c r="M22" s="4"/>
      <c r="N22" s="4"/>
      <c r="O22" s="4"/>
      <c r="P22" s="4"/>
    </row>
    <row r="23" spans="1:16">
      <c r="A23" s="66" t="s">
        <v>40</v>
      </c>
      <c r="B23" s="13"/>
      <c r="C23" s="13"/>
      <c r="D23" s="13"/>
      <c r="E23" s="13"/>
      <c r="F23" s="16" t="e">
        <f t="shared" si="1"/>
        <v>#DIV/0!</v>
      </c>
      <c r="G23" s="2" t="e">
        <f>AVERAGE(D23:E23)</f>
        <v>#DIV/0!</v>
      </c>
      <c r="H23" s="2" t="e">
        <f t="shared" si="2"/>
        <v>#DIV/0!</v>
      </c>
      <c r="I23" s="2" t="e">
        <f>((D23-G23)^2)+((E23-G23)^2)</f>
        <v>#DIV/0!</v>
      </c>
      <c r="J23" s="2" t="e">
        <f t="shared" si="0"/>
        <v>#DIV/0!</v>
      </c>
      <c r="K23" s="18" t="e">
        <f>((F23-J23)^2)*2</f>
        <v>#DIV/0!</v>
      </c>
      <c r="L23" s="67" t="e">
        <f>((G23-J23)^2)*2</f>
        <v>#DIV/0!</v>
      </c>
      <c r="M23" s="4"/>
      <c r="N23" s="4"/>
      <c r="O23" s="4"/>
      <c r="P23" s="4"/>
    </row>
    <row r="24" spans="1:16">
      <c r="A24" s="66" t="s">
        <v>41</v>
      </c>
      <c r="B24" s="13"/>
      <c r="C24" s="13"/>
      <c r="D24" s="13"/>
      <c r="E24" s="13"/>
      <c r="F24" s="16" t="e">
        <f t="shared" si="1"/>
        <v>#DIV/0!</v>
      </c>
      <c r="G24" s="2" t="e">
        <f t="shared" si="6"/>
        <v>#DIV/0!</v>
      </c>
      <c r="H24" s="2" t="e">
        <f t="shared" si="2"/>
        <v>#DIV/0!</v>
      </c>
      <c r="I24" s="2" t="e">
        <f>((D24-G24)^2)+((E24-G24)^2)</f>
        <v>#DIV/0!</v>
      </c>
      <c r="J24" s="2" t="e">
        <f t="shared" si="0"/>
        <v>#DIV/0!</v>
      </c>
      <c r="K24" s="18" t="e">
        <f>((F24-J24)^2)*2</f>
        <v>#DIV/0!</v>
      </c>
      <c r="L24" s="67" t="e">
        <f>((G24-J24)^2)*2</f>
        <v>#DIV/0!</v>
      </c>
      <c r="M24" s="4"/>
      <c r="N24" s="4"/>
      <c r="O24" s="4"/>
      <c r="P24" s="4"/>
    </row>
    <row r="25" spans="1:16">
      <c r="A25" s="68" t="s">
        <v>16</v>
      </c>
      <c r="B25" s="3" t="e">
        <f>AVERAGE(B17:E24)</f>
        <v>#DIV/0!</v>
      </c>
      <c r="C25" s="17"/>
      <c r="D25" s="17"/>
      <c r="E25" s="17"/>
      <c r="F25" s="14"/>
      <c r="G25" s="14" t="s">
        <v>15</v>
      </c>
      <c r="H25" s="3" t="e">
        <f>SUM(H17:H24)</f>
        <v>#DIV/0!</v>
      </c>
      <c r="I25" s="3" t="e">
        <f>SUM(I17:I24)</f>
        <v>#DIV/0!</v>
      </c>
      <c r="J25" s="14"/>
      <c r="K25" s="3" t="e">
        <f>SUM(K17:K24)</f>
        <v>#DIV/0!</v>
      </c>
      <c r="L25" s="69" t="e">
        <f>SUM(L17:L24)</f>
        <v>#DIV/0!</v>
      </c>
      <c r="M25" s="4"/>
      <c r="N25" s="4"/>
      <c r="O25" s="4"/>
      <c r="P25" s="4"/>
    </row>
    <row r="26" spans="1:16" ht="15.75" thickBot="1">
      <c r="A26" s="56"/>
      <c r="B26" s="34"/>
      <c r="C26" s="34"/>
      <c r="D26" s="123"/>
      <c r="E26" s="123"/>
      <c r="F26" s="123"/>
      <c r="G26" s="123"/>
      <c r="H26" s="123"/>
      <c r="I26" s="22"/>
      <c r="J26" s="34"/>
      <c r="K26" s="34"/>
      <c r="L26" s="43"/>
      <c r="M26" s="4"/>
      <c r="N26" s="4"/>
      <c r="O26" s="4"/>
      <c r="P26" s="4"/>
    </row>
    <row r="27" spans="1:16" ht="28.5" customHeight="1" thickBot="1">
      <c r="A27" s="124" t="s">
        <v>118</v>
      </c>
      <c r="B27" s="125"/>
      <c r="C27" s="125"/>
      <c r="D27" s="126"/>
      <c r="E27" s="34"/>
      <c r="F27" s="34"/>
      <c r="G27" s="34"/>
      <c r="H27" s="34"/>
      <c r="I27" s="34"/>
      <c r="J27" s="34"/>
      <c r="K27" s="34"/>
      <c r="L27" s="43"/>
      <c r="M27" s="4"/>
      <c r="N27" s="4"/>
      <c r="O27" s="4"/>
      <c r="P27" s="4"/>
    </row>
    <row r="28" spans="1:16" ht="25.5" customHeight="1">
      <c r="A28" s="127"/>
      <c r="B28" s="128"/>
      <c r="C28" s="128"/>
      <c r="D28" s="129"/>
      <c r="E28" s="34"/>
      <c r="F28" s="105" t="s">
        <v>17</v>
      </c>
      <c r="G28" s="106"/>
      <c r="H28" s="106"/>
      <c r="I28" s="107"/>
      <c r="J28" s="32"/>
      <c r="K28" s="34"/>
      <c r="L28" s="43"/>
      <c r="M28" s="4"/>
      <c r="N28" s="4"/>
      <c r="O28" s="4"/>
      <c r="P28" s="4"/>
    </row>
    <row r="29" spans="1:16">
      <c r="A29" s="127"/>
      <c r="B29" s="128"/>
      <c r="C29" s="128"/>
      <c r="D29" s="129"/>
      <c r="E29" s="34"/>
      <c r="F29" s="37" t="s">
        <v>21</v>
      </c>
      <c r="G29" s="20" t="s">
        <v>22</v>
      </c>
      <c r="H29" s="20" t="s">
        <v>23</v>
      </c>
      <c r="I29" s="38"/>
      <c r="J29" s="34"/>
      <c r="K29" s="34"/>
      <c r="L29" s="43"/>
      <c r="M29" s="4"/>
      <c r="N29" s="4"/>
      <c r="O29" s="4"/>
      <c r="P29" s="4"/>
    </row>
    <row r="30" spans="1:16" ht="12.6" customHeight="1">
      <c r="A30" s="130" t="s">
        <v>44</v>
      </c>
      <c r="B30" s="131"/>
      <c r="C30" s="131"/>
      <c r="D30" s="52" t="e">
        <f>SUM(H25:I25)</f>
        <v>#DIV/0!</v>
      </c>
      <c r="E30" s="34"/>
      <c r="F30" s="48" t="s">
        <v>18</v>
      </c>
      <c r="G30" s="5" t="e">
        <f>D30</f>
        <v>#DIV/0!</v>
      </c>
      <c r="H30" s="132" t="s">
        <v>25</v>
      </c>
      <c r="I30" s="40"/>
      <c r="J30" s="34"/>
      <c r="K30" s="34"/>
      <c r="L30" s="43"/>
      <c r="M30" s="4"/>
      <c r="N30" s="4"/>
      <c r="O30" s="4"/>
      <c r="P30" s="4"/>
    </row>
    <row r="31" spans="1:16">
      <c r="A31" s="133" t="s">
        <v>43</v>
      </c>
      <c r="B31" s="134"/>
      <c r="C31" s="134"/>
      <c r="D31" s="40">
        <v>16</v>
      </c>
      <c r="E31" s="34"/>
      <c r="F31" s="48" t="s">
        <v>19</v>
      </c>
      <c r="G31" s="23">
        <f>D31</f>
        <v>16</v>
      </c>
      <c r="H31" s="132"/>
      <c r="I31" s="40"/>
      <c r="J31" s="34"/>
      <c r="K31" s="34"/>
      <c r="L31" s="43"/>
      <c r="M31" s="4"/>
      <c r="N31" s="4"/>
      <c r="O31" s="4"/>
      <c r="P31" s="4"/>
    </row>
    <row r="32" spans="1:16">
      <c r="A32" s="135" t="s">
        <v>45</v>
      </c>
      <c r="B32" s="136"/>
      <c r="C32" s="136"/>
      <c r="D32" s="53" t="e">
        <f>D30/D31</f>
        <v>#DIV/0!</v>
      </c>
      <c r="E32" s="34"/>
      <c r="F32" s="137" t="s">
        <v>20</v>
      </c>
      <c r="G32" s="5" t="e">
        <f>SQRT(D30/D31)</f>
        <v>#DIV/0!</v>
      </c>
      <c r="H32" s="132"/>
      <c r="I32" s="40"/>
      <c r="J32" s="34"/>
      <c r="K32" s="34"/>
      <c r="L32" s="43"/>
      <c r="M32" s="4"/>
      <c r="N32" s="4"/>
      <c r="O32" s="4"/>
      <c r="P32" s="4"/>
    </row>
    <row r="33" spans="1:16" ht="15.75" thickBot="1">
      <c r="A33" s="135" t="s">
        <v>46</v>
      </c>
      <c r="B33" s="136"/>
      <c r="C33" s="136"/>
      <c r="D33" s="54" t="e">
        <f xml:space="preserve"> SQRT(D32)</f>
        <v>#DIV/0!</v>
      </c>
      <c r="E33" s="34"/>
      <c r="F33" s="138"/>
      <c r="G33" s="49" t="e">
        <f>(G32/B25)*100</f>
        <v>#DIV/0!</v>
      </c>
      <c r="H33" s="50" t="s">
        <v>24</v>
      </c>
      <c r="I33" s="51"/>
      <c r="J33" s="34"/>
      <c r="K33" s="34"/>
      <c r="L33" s="43"/>
      <c r="M33" s="4"/>
      <c r="N33" s="4"/>
      <c r="O33" s="4"/>
      <c r="P33" s="4"/>
    </row>
    <row r="34" spans="1:16">
      <c r="A34" s="55"/>
      <c r="B34" s="33"/>
      <c r="C34" s="33"/>
      <c r="D34" s="43"/>
      <c r="E34" s="34"/>
      <c r="F34" s="34"/>
      <c r="G34" s="34"/>
      <c r="H34" s="34"/>
      <c r="I34" s="34"/>
      <c r="J34" s="34"/>
      <c r="K34" s="34"/>
      <c r="L34" s="43"/>
      <c r="M34" s="4"/>
      <c r="N34" s="4"/>
      <c r="O34" s="4"/>
      <c r="P34" s="4"/>
    </row>
    <row r="35" spans="1:16" ht="15.75" thickBot="1">
      <c r="A35" s="56"/>
      <c r="B35" s="34"/>
      <c r="C35" s="34"/>
      <c r="D35" s="43"/>
      <c r="E35" s="34"/>
      <c r="F35" s="34"/>
      <c r="G35" s="34"/>
      <c r="H35" s="34"/>
      <c r="I35" s="34"/>
      <c r="J35" s="34"/>
      <c r="K35" s="34"/>
      <c r="L35" s="43"/>
      <c r="M35" s="4"/>
      <c r="N35" s="4"/>
      <c r="O35" s="4"/>
      <c r="P35" s="4"/>
    </row>
    <row r="36" spans="1:16" ht="33" customHeight="1">
      <c r="A36" s="139" t="s">
        <v>54</v>
      </c>
      <c r="B36" s="140"/>
      <c r="C36" s="140"/>
      <c r="D36" s="141"/>
      <c r="E36" s="34"/>
      <c r="F36" s="102" t="s">
        <v>26</v>
      </c>
      <c r="G36" s="103"/>
      <c r="H36" s="103"/>
      <c r="I36" s="104"/>
      <c r="J36" s="34"/>
      <c r="K36" s="34"/>
      <c r="L36" s="43"/>
      <c r="M36" s="4"/>
      <c r="N36" s="4"/>
      <c r="O36" s="4"/>
      <c r="P36" s="4"/>
    </row>
    <row r="37" spans="1:16" ht="20.100000000000001" customHeight="1">
      <c r="A37" s="139"/>
      <c r="B37" s="140"/>
      <c r="C37" s="140"/>
      <c r="D37" s="141"/>
      <c r="E37" s="34"/>
      <c r="F37" s="37" t="s">
        <v>21</v>
      </c>
      <c r="G37" s="20" t="s">
        <v>22</v>
      </c>
      <c r="H37" s="20" t="s">
        <v>23</v>
      </c>
      <c r="I37" s="38"/>
      <c r="J37" s="34"/>
      <c r="K37" s="34"/>
      <c r="L37" s="43"/>
      <c r="M37" s="4"/>
      <c r="N37" s="4"/>
      <c r="O37" s="4"/>
      <c r="P37" s="4"/>
    </row>
    <row r="38" spans="1:16">
      <c r="A38" s="135" t="s">
        <v>104</v>
      </c>
      <c r="B38" s="136"/>
      <c r="C38" s="136"/>
      <c r="D38" s="57" t="e">
        <f>SUM(K25:L25)</f>
        <v>#DIV/0!</v>
      </c>
      <c r="E38" s="34"/>
      <c r="F38" s="39" t="s">
        <v>27</v>
      </c>
      <c r="G38" s="35" t="e">
        <f>D38</f>
        <v>#DIV/0!</v>
      </c>
      <c r="H38" s="132" t="s">
        <v>25</v>
      </c>
      <c r="I38" s="40"/>
      <c r="J38" s="34"/>
      <c r="K38" s="34"/>
      <c r="L38" s="43"/>
      <c r="M38" s="4"/>
      <c r="N38" s="4"/>
      <c r="O38" s="4"/>
      <c r="P38" s="4"/>
    </row>
    <row r="39" spans="1:16">
      <c r="A39" s="135" t="s">
        <v>47</v>
      </c>
      <c r="B39" s="136"/>
      <c r="C39" s="136"/>
      <c r="D39" s="41">
        <v>8</v>
      </c>
      <c r="E39" s="34"/>
      <c r="F39" s="39" t="s">
        <v>28</v>
      </c>
      <c r="G39" s="22">
        <f>D39</f>
        <v>8</v>
      </c>
      <c r="H39" s="132"/>
      <c r="I39" s="40"/>
      <c r="J39" s="34"/>
      <c r="K39" s="34"/>
      <c r="L39" s="43"/>
      <c r="M39" s="4"/>
      <c r="N39" s="4"/>
      <c r="O39" s="4"/>
      <c r="P39" s="4"/>
    </row>
    <row r="40" spans="1:16" ht="23.45" customHeight="1">
      <c r="A40" s="135" t="s">
        <v>48</v>
      </c>
      <c r="B40" s="136"/>
      <c r="C40" s="136"/>
      <c r="D40" s="57" t="e">
        <f>D38/D39</f>
        <v>#DIV/0!</v>
      </c>
      <c r="E40" s="34"/>
      <c r="F40" s="137" t="s">
        <v>29</v>
      </c>
      <c r="G40" s="35" t="e">
        <f>SQRT(D38/D39)</f>
        <v>#DIV/0!</v>
      </c>
      <c r="H40" s="132"/>
      <c r="I40" s="40"/>
      <c r="J40" s="34"/>
      <c r="K40" s="34"/>
      <c r="L40" s="43"/>
      <c r="M40" s="4"/>
      <c r="N40" s="4"/>
      <c r="O40" s="4"/>
      <c r="P40" s="4"/>
    </row>
    <row r="41" spans="1:16">
      <c r="A41" s="135" t="s">
        <v>103</v>
      </c>
      <c r="B41" s="136"/>
      <c r="C41" s="136"/>
      <c r="D41" s="57" t="e">
        <f>SQRT(D40)</f>
        <v>#DIV/0!</v>
      </c>
      <c r="E41" s="34"/>
      <c r="F41" s="137"/>
      <c r="G41" s="35" t="e">
        <f>(G40/B25)*100</f>
        <v>#DIV/0!</v>
      </c>
      <c r="H41" s="22" t="s">
        <v>24</v>
      </c>
      <c r="I41" s="41"/>
      <c r="J41" s="34"/>
      <c r="K41" s="34"/>
      <c r="L41" s="43"/>
      <c r="M41" s="4"/>
      <c r="N41" s="4"/>
      <c r="O41" s="4"/>
      <c r="P41" s="4"/>
    </row>
    <row r="42" spans="1:16">
      <c r="A42" s="58"/>
      <c r="B42" s="36"/>
      <c r="C42" s="36"/>
      <c r="D42" s="54"/>
      <c r="E42" s="34"/>
      <c r="F42" s="137" t="s">
        <v>30</v>
      </c>
      <c r="G42" s="6" t="e">
        <f>D44</f>
        <v>#DIV/0!</v>
      </c>
      <c r="H42" s="22" t="s">
        <v>25</v>
      </c>
      <c r="I42" s="41"/>
      <c r="J42" s="34"/>
      <c r="K42" s="34"/>
      <c r="L42" s="43"/>
      <c r="M42" s="4"/>
      <c r="N42" s="4"/>
      <c r="O42" s="4"/>
      <c r="P42" s="4"/>
    </row>
    <row r="43" spans="1:16">
      <c r="A43" s="135" t="s">
        <v>102</v>
      </c>
      <c r="B43" s="136"/>
      <c r="C43" s="136"/>
      <c r="D43" s="54" t="e">
        <f>D40-(D32/2)</f>
        <v>#DIV/0!</v>
      </c>
      <c r="E43" s="34"/>
      <c r="F43" s="137"/>
      <c r="G43" s="6" t="e">
        <f>(G42/B25)*100</f>
        <v>#DIV/0!</v>
      </c>
      <c r="H43" s="7" t="s">
        <v>24</v>
      </c>
      <c r="I43" s="41"/>
      <c r="J43" s="34"/>
      <c r="K43" s="34"/>
      <c r="L43" s="43"/>
      <c r="M43" s="4"/>
      <c r="N43" s="4"/>
      <c r="O43" s="4"/>
      <c r="P43" s="4"/>
    </row>
    <row r="44" spans="1:16" ht="15" customHeight="1">
      <c r="A44" s="135" t="s">
        <v>105</v>
      </c>
      <c r="B44" s="136"/>
      <c r="C44" s="136"/>
      <c r="D44" s="59" t="e">
        <f>SQRT(MAX(D43,0))</f>
        <v>#DIV/0!</v>
      </c>
      <c r="E44" s="34"/>
      <c r="F44" s="42"/>
      <c r="G44" s="6" t="e">
        <f>D45</f>
        <v>#DIV/0!</v>
      </c>
      <c r="H44" s="7" t="s">
        <v>25</v>
      </c>
      <c r="I44" s="43"/>
      <c r="J44" s="34"/>
      <c r="K44" s="34"/>
      <c r="L44" s="43"/>
      <c r="M44" s="4"/>
      <c r="N44" s="4"/>
      <c r="O44" s="4"/>
      <c r="P44" s="4"/>
    </row>
    <row r="45" spans="1:16" ht="31.5" customHeight="1" thickBot="1">
      <c r="A45" s="142" t="s">
        <v>119</v>
      </c>
      <c r="B45" s="143"/>
      <c r="C45" s="143"/>
      <c r="D45" s="60" t="e">
        <f>2*D44</f>
        <v>#DIV/0!</v>
      </c>
      <c r="E45" s="34"/>
      <c r="F45" s="44"/>
      <c r="G45" s="45" t="e">
        <f>(G44/B25)*100</f>
        <v>#DIV/0!</v>
      </c>
      <c r="H45" s="46" t="s">
        <v>24</v>
      </c>
      <c r="I45" s="47"/>
      <c r="J45" s="34"/>
      <c r="K45" s="34"/>
      <c r="L45" s="43"/>
      <c r="M45" s="4"/>
      <c r="N45" s="4"/>
      <c r="O45" s="4"/>
      <c r="P45" s="4"/>
    </row>
    <row r="46" spans="1:16" ht="15" customHeight="1">
      <c r="A46" s="70"/>
      <c r="B46" s="71"/>
      <c r="C46" s="71"/>
      <c r="D46" s="34"/>
      <c r="E46" s="34"/>
      <c r="F46" s="34"/>
      <c r="G46" s="34"/>
      <c r="H46" s="34"/>
      <c r="I46" s="34"/>
      <c r="J46" s="34"/>
      <c r="K46" s="34"/>
      <c r="L46" s="43"/>
      <c r="M46" s="4"/>
      <c r="N46" s="4"/>
      <c r="O46" s="4"/>
      <c r="P46" s="4"/>
    </row>
    <row r="47" spans="1:16">
      <c r="A47" s="88" t="s">
        <v>127</v>
      </c>
      <c r="B47" s="89"/>
      <c r="C47" s="89"/>
      <c r="D47" s="89"/>
      <c r="E47" s="89"/>
      <c r="F47" s="89"/>
      <c r="G47" s="89"/>
      <c r="H47" s="89"/>
      <c r="I47" s="89"/>
      <c r="J47" s="34"/>
      <c r="K47" s="34"/>
      <c r="L47" s="43"/>
      <c r="M47" s="4"/>
      <c r="N47" s="4"/>
      <c r="O47" s="4"/>
      <c r="P47" s="4"/>
    </row>
    <row r="48" spans="1:16">
      <c r="A48" s="84" t="s">
        <v>128</v>
      </c>
      <c r="B48" s="85"/>
      <c r="C48" s="85"/>
      <c r="D48" s="85"/>
      <c r="E48" s="85"/>
      <c r="F48" s="85"/>
      <c r="G48" s="85"/>
      <c r="H48" s="34"/>
      <c r="I48" s="34"/>
      <c r="J48" s="34"/>
      <c r="K48" s="34"/>
      <c r="L48" s="43"/>
      <c r="M48" s="4"/>
      <c r="N48" s="4"/>
      <c r="O48" s="4"/>
      <c r="P48" s="4"/>
    </row>
    <row r="49" spans="1:16">
      <c r="A49" s="72"/>
      <c r="B49" s="73"/>
      <c r="C49" s="73"/>
      <c r="D49" s="73"/>
      <c r="E49" s="73"/>
      <c r="F49" s="73"/>
      <c r="G49" s="73"/>
      <c r="H49" s="34"/>
      <c r="I49" s="34"/>
      <c r="J49" s="34"/>
      <c r="K49" s="34"/>
      <c r="L49" s="43"/>
      <c r="M49" s="4"/>
      <c r="N49" s="4"/>
      <c r="O49" s="4"/>
      <c r="P49" s="4"/>
    </row>
    <row r="50" spans="1:16">
      <c r="A50" s="86" t="s">
        <v>124</v>
      </c>
      <c r="B50" s="87"/>
      <c r="C50" s="74"/>
      <c r="D50" s="75"/>
      <c r="E50" s="75"/>
      <c r="F50" s="75"/>
      <c r="G50" s="73"/>
      <c r="H50" s="31"/>
      <c r="I50" s="31"/>
      <c r="J50" s="31"/>
      <c r="K50" s="31"/>
      <c r="L50" s="76"/>
    </row>
    <row r="51" spans="1:16">
      <c r="A51" s="72"/>
      <c r="B51" s="73"/>
      <c r="C51" s="61" t="s">
        <v>125</v>
      </c>
      <c r="D51" s="75"/>
      <c r="E51" s="61" t="s">
        <v>126</v>
      </c>
      <c r="F51" s="75"/>
      <c r="G51" s="73"/>
      <c r="H51" s="31"/>
      <c r="I51" s="31"/>
      <c r="J51" s="31"/>
      <c r="K51" s="31"/>
      <c r="L51" s="76"/>
    </row>
    <row r="52" spans="1:16">
      <c r="A52" s="65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76"/>
    </row>
    <row r="53" spans="1:16" ht="15.75" thickBot="1">
      <c r="A53" s="77"/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9"/>
    </row>
  </sheetData>
  <mergeCells count="46">
    <mergeCell ref="H38:H40"/>
    <mergeCell ref="A39:C39"/>
    <mergeCell ref="A40:C40"/>
    <mergeCell ref="F40:F41"/>
    <mergeCell ref="A45:C45"/>
    <mergeCell ref="A41:C41"/>
    <mergeCell ref="A43:C43"/>
    <mergeCell ref="A44:C44"/>
    <mergeCell ref="F42:F43"/>
    <mergeCell ref="A1:B3"/>
    <mergeCell ref="C1:L1"/>
    <mergeCell ref="C2:L2"/>
    <mergeCell ref="C3:L3"/>
    <mergeCell ref="H4:L6"/>
    <mergeCell ref="A7:L7"/>
    <mergeCell ref="A4:G4"/>
    <mergeCell ref="G5:G6"/>
    <mergeCell ref="F36:I36"/>
    <mergeCell ref="F28:I28"/>
    <mergeCell ref="A8:B8"/>
    <mergeCell ref="A9:B9"/>
    <mergeCell ref="A10:B10"/>
    <mergeCell ref="C8:D8"/>
    <mergeCell ref="C9:D9"/>
    <mergeCell ref="A11:B11"/>
    <mergeCell ref="A12:B12"/>
    <mergeCell ref="A14:L15"/>
    <mergeCell ref="D26:F26"/>
    <mergeCell ref="G26:H26"/>
    <mergeCell ref="A27:D29"/>
    <mergeCell ref="A48:G48"/>
    <mergeCell ref="A50:B50"/>
    <mergeCell ref="A47:I47"/>
    <mergeCell ref="C10:D10"/>
    <mergeCell ref="C11:D11"/>
    <mergeCell ref="C12:D12"/>
    <mergeCell ref="A13:B13"/>
    <mergeCell ref="C13:D13"/>
    <mergeCell ref="A30:C30"/>
    <mergeCell ref="H30:H32"/>
    <mergeCell ref="A31:C31"/>
    <mergeCell ref="A32:C32"/>
    <mergeCell ref="F32:F33"/>
    <mergeCell ref="A33:C33"/>
    <mergeCell ref="A36:D37"/>
    <mergeCell ref="A38:C38"/>
  </mergeCells>
  <pageMargins left="0.7" right="0.7" top="0.75" bottom="0.75" header="0.3" footer="0.3"/>
  <pageSetup scale="47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3"/>
  <sheetViews>
    <sheetView zoomScale="116" zoomScaleNormal="116" workbookViewId="0">
      <selection activeCell="H66" sqref="H66"/>
    </sheetView>
  </sheetViews>
  <sheetFormatPr baseColWidth="10" defaultColWidth="9.140625" defaultRowHeight="15"/>
  <cols>
    <col min="1" max="1" width="17.140625" style="1" customWidth="1"/>
    <col min="2" max="2" width="13.42578125" style="1" customWidth="1"/>
    <col min="3" max="3" width="13.5703125" style="1" customWidth="1"/>
    <col min="4" max="4" width="16.42578125" style="1" customWidth="1"/>
    <col min="5" max="5" width="13.85546875" style="1" customWidth="1"/>
    <col min="6" max="16384" width="9.140625" style="1"/>
  </cols>
  <sheetData>
    <row r="1" spans="1:14" ht="15" customHeight="1">
      <c r="A1" s="144" t="s">
        <v>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</row>
    <row r="2" spans="1:14" ht="15" customHeight="1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</row>
    <row r="3" spans="1:14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>
      <c r="A6" s="159"/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</row>
    <row r="7" spans="1:14">
      <c r="A7" s="159"/>
      <c r="B7" s="159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</row>
    <row r="8" spans="1:14">
      <c r="A8" s="159"/>
      <c r="B8" s="159"/>
      <c r="C8" s="159"/>
      <c r="D8" s="159"/>
      <c r="E8" s="159"/>
      <c r="F8" s="159"/>
      <c r="G8" s="159"/>
      <c r="H8" s="159"/>
      <c r="I8" s="159"/>
      <c r="J8" s="159"/>
      <c r="K8" s="159"/>
      <c r="L8" s="159"/>
      <c r="M8" s="159"/>
      <c r="N8" s="159"/>
    </row>
    <row r="9" spans="1:14">
      <c r="A9" s="159"/>
      <c r="B9" s="159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</row>
    <row r="10" spans="1:14">
      <c r="A10" s="159"/>
      <c r="B10" s="159"/>
      <c r="C10" s="159"/>
      <c r="D10" s="159"/>
      <c r="E10" s="159"/>
      <c r="F10" s="159"/>
      <c r="G10" s="159"/>
      <c r="H10" s="159"/>
      <c r="I10" s="159"/>
      <c r="J10" s="159"/>
      <c r="K10" s="159"/>
      <c r="L10" s="159"/>
      <c r="M10" s="159"/>
      <c r="N10" s="159"/>
    </row>
    <row r="11" spans="1:14">
      <c r="A11" s="159"/>
      <c r="B11" s="159"/>
      <c r="C11" s="159"/>
      <c r="D11" s="159"/>
      <c r="E11" s="159"/>
      <c r="F11" s="159"/>
      <c r="G11" s="159"/>
      <c r="H11" s="159"/>
      <c r="I11" s="159"/>
      <c r="J11" s="159"/>
      <c r="K11" s="159"/>
      <c r="L11" s="159"/>
      <c r="M11" s="159"/>
      <c r="N11" s="159"/>
    </row>
    <row r="12" spans="1:14">
      <c r="A12" s="159"/>
      <c r="B12" s="159"/>
      <c r="C12" s="159"/>
      <c r="D12" s="159"/>
      <c r="E12" s="159"/>
      <c r="F12" s="159"/>
      <c r="G12" s="159"/>
      <c r="H12" s="159"/>
      <c r="I12" s="159"/>
      <c r="J12" s="159"/>
      <c r="K12" s="159"/>
      <c r="L12" s="159"/>
      <c r="M12" s="159"/>
      <c r="N12" s="159"/>
    </row>
    <row r="13" spans="1:14">
      <c r="A13" s="159"/>
      <c r="B13" s="159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</row>
    <row r="14" spans="1:14">
      <c r="A14" s="159"/>
      <c r="B14" s="159"/>
      <c r="C14" s="159"/>
      <c r="D14" s="159"/>
      <c r="E14" s="159"/>
      <c r="F14" s="159"/>
      <c r="G14" s="159"/>
      <c r="H14" s="159"/>
      <c r="I14" s="159"/>
      <c r="J14" s="159"/>
      <c r="K14" s="159"/>
      <c r="L14" s="159"/>
      <c r="M14" s="159"/>
      <c r="N14" s="159"/>
    </row>
    <row r="15" spans="1:14">
      <c r="A15" s="159"/>
      <c r="B15" s="159"/>
      <c r="C15" s="159"/>
      <c r="D15" s="159"/>
      <c r="E15" s="159"/>
      <c r="F15" s="159"/>
      <c r="G15" s="159"/>
      <c r="H15" s="159"/>
      <c r="I15" s="159"/>
      <c r="J15" s="159"/>
      <c r="K15" s="159"/>
      <c r="L15" s="159"/>
      <c r="M15" s="159"/>
      <c r="N15" s="159"/>
    </row>
    <row r="16" spans="1:14">
      <c r="A16" s="159"/>
      <c r="B16" s="159"/>
      <c r="C16" s="159"/>
      <c r="D16" s="159"/>
      <c r="E16" s="159"/>
      <c r="F16" s="159"/>
      <c r="G16" s="159"/>
      <c r="H16" s="159"/>
      <c r="I16" s="159"/>
      <c r="J16" s="159"/>
      <c r="K16" s="159"/>
      <c r="L16" s="159"/>
      <c r="M16" s="159"/>
      <c r="N16" s="159"/>
    </row>
    <row r="17" spans="1:14">
      <c r="A17" s="159"/>
      <c r="B17" s="159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</row>
    <row r="18" spans="1:14">
      <c r="A18" s="159"/>
      <c r="B18" s="159"/>
      <c r="C18" s="159"/>
      <c r="D18" s="159"/>
      <c r="E18" s="159"/>
      <c r="F18" s="159"/>
      <c r="G18" s="159"/>
      <c r="H18" s="159"/>
      <c r="I18" s="159"/>
      <c r="J18" s="159"/>
      <c r="K18" s="159"/>
      <c r="L18" s="159"/>
      <c r="M18" s="159"/>
      <c r="N18" s="159"/>
    </row>
    <row r="19" spans="1:14">
      <c r="A19" s="159"/>
      <c r="B19" s="159"/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59"/>
    </row>
    <row r="20" spans="1:14">
      <c r="A20" s="159"/>
      <c r="B20" s="159"/>
      <c r="C20" s="159"/>
      <c r="D20" s="159"/>
      <c r="E20" s="159"/>
      <c r="F20" s="159"/>
      <c r="G20" s="159"/>
      <c r="H20" s="159"/>
      <c r="I20" s="159"/>
      <c r="J20" s="159"/>
      <c r="K20" s="159"/>
      <c r="L20" s="159"/>
      <c r="M20" s="159"/>
      <c r="N20" s="159"/>
    </row>
    <row r="21" spans="1:14">
      <c r="A21" s="159"/>
      <c r="B21" s="159"/>
      <c r="C21" s="159"/>
      <c r="D21" s="159"/>
      <c r="E21" s="159"/>
      <c r="F21" s="159"/>
      <c r="G21" s="159"/>
      <c r="H21" s="159"/>
      <c r="I21" s="159"/>
      <c r="J21" s="159"/>
      <c r="K21" s="159"/>
      <c r="L21" s="159"/>
      <c r="M21" s="159"/>
      <c r="N21" s="159"/>
    </row>
    <row r="22" spans="1:14">
      <c r="A22" s="159"/>
      <c r="B22" s="159"/>
      <c r="C22" s="159"/>
      <c r="D22" s="159"/>
      <c r="E22" s="159"/>
      <c r="F22" s="159"/>
      <c r="G22" s="159"/>
      <c r="H22" s="159"/>
      <c r="I22" s="159"/>
      <c r="J22" s="159"/>
      <c r="K22" s="159"/>
      <c r="L22" s="159"/>
      <c r="M22" s="159"/>
      <c r="N22" s="159"/>
    </row>
    <row r="23" spans="1:14">
      <c r="A23" s="159"/>
      <c r="B23" s="159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  <c r="N23" s="159"/>
    </row>
    <row r="24" spans="1:14">
      <c r="A24" s="159"/>
      <c r="B24" s="159"/>
      <c r="C24" s="159"/>
      <c r="D24" s="159"/>
      <c r="E24" s="159"/>
      <c r="F24" s="159"/>
      <c r="G24" s="159"/>
      <c r="H24" s="159"/>
      <c r="I24" s="159"/>
      <c r="J24" s="159"/>
      <c r="K24" s="159"/>
      <c r="L24" s="159"/>
      <c r="M24" s="159"/>
      <c r="N24" s="159"/>
    </row>
    <row r="25" spans="1:14">
      <c r="A25" s="159"/>
      <c r="B25" s="159"/>
      <c r="C25" s="159"/>
      <c r="D25" s="159"/>
      <c r="E25" s="159"/>
      <c r="F25" s="159"/>
      <c r="G25" s="159"/>
      <c r="H25" s="159"/>
      <c r="I25" s="159"/>
      <c r="J25" s="159"/>
      <c r="K25" s="159"/>
      <c r="L25" s="159"/>
      <c r="M25" s="159"/>
      <c r="N25" s="159"/>
    </row>
    <row r="26" spans="1:14">
      <c r="A26" s="159"/>
      <c r="B26" s="159"/>
      <c r="C26" s="159"/>
      <c r="D26" s="159"/>
      <c r="E26" s="159"/>
      <c r="F26" s="159"/>
      <c r="G26" s="159"/>
      <c r="H26" s="159"/>
      <c r="I26" s="159"/>
      <c r="J26" s="159"/>
      <c r="K26" s="159"/>
      <c r="L26" s="159"/>
      <c r="M26" s="159"/>
      <c r="N26" s="159"/>
    </row>
    <row r="27" spans="1:14">
      <c r="A27" s="159"/>
      <c r="B27" s="159"/>
      <c r="C27" s="159"/>
      <c r="D27" s="159"/>
      <c r="E27" s="159"/>
      <c r="F27" s="159"/>
      <c r="G27" s="159"/>
      <c r="H27" s="159"/>
      <c r="I27" s="159"/>
      <c r="J27" s="159"/>
      <c r="K27" s="159"/>
      <c r="L27" s="159"/>
      <c r="M27" s="159"/>
      <c r="N27" s="159"/>
    </row>
    <row r="28" spans="1:14">
      <c r="A28" s="159"/>
      <c r="B28" s="159"/>
      <c r="C28" s="159"/>
      <c r="D28" s="159"/>
      <c r="E28" s="159"/>
      <c r="F28" s="159"/>
      <c r="G28" s="159"/>
      <c r="H28" s="159"/>
      <c r="I28" s="159"/>
      <c r="J28" s="159"/>
      <c r="K28" s="159"/>
      <c r="L28" s="159"/>
      <c r="M28" s="159"/>
      <c r="N28" s="159"/>
    </row>
    <row r="29" spans="1:14">
      <c r="A29" s="159"/>
      <c r="B29" s="159"/>
      <c r="C29" s="159"/>
      <c r="D29" s="159"/>
      <c r="E29" s="159"/>
      <c r="F29" s="159"/>
      <c r="G29" s="159"/>
      <c r="H29" s="159"/>
      <c r="I29" s="159"/>
      <c r="J29" s="159"/>
      <c r="K29" s="159"/>
      <c r="L29" s="159"/>
      <c r="M29" s="159"/>
      <c r="N29" s="159"/>
    </row>
    <row r="30" spans="1:14">
      <c r="A30" s="159"/>
      <c r="B30" s="159"/>
      <c r="C30" s="159"/>
      <c r="D30" s="159"/>
      <c r="E30" s="159"/>
      <c r="F30" s="159"/>
      <c r="G30" s="159"/>
      <c r="H30" s="159"/>
      <c r="I30" s="159"/>
      <c r="J30" s="159"/>
      <c r="K30" s="159"/>
      <c r="L30" s="159"/>
      <c r="M30" s="159"/>
      <c r="N30" s="159"/>
    </row>
    <row r="31" spans="1:14">
      <c r="A31" s="159"/>
      <c r="B31" s="159"/>
      <c r="C31" s="159"/>
      <c r="D31" s="159"/>
      <c r="E31" s="159"/>
      <c r="F31" s="159"/>
      <c r="G31" s="159"/>
      <c r="H31" s="159"/>
      <c r="I31" s="159"/>
      <c r="J31" s="159"/>
      <c r="K31" s="159"/>
      <c r="L31" s="159"/>
      <c r="M31" s="159"/>
      <c r="N31" s="159"/>
    </row>
    <row r="32" spans="1:14">
      <c r="A32" s="159"/>
      <c r="B32" s="159"/>
      <c r="C32" s="159"/>
      <c r="D32" s="159"/>
      <c r="E32" s="159"/>
      <c r="F32" s="159"/>
      <c r="G32" s="159"/>
      <c r="H32" s="159"/>
      <c r="I32" s="159"/>
      <c r="J32" s="159"/>
      <c r="K32" s="159"/>
      <c r="L32" s="159"/>
      <c r="M32" s="159"/>
      <c r="N32" s="159"/>
    </row>
    <row r="33" spans="1:14">
      <c r="A33" s="159"/>
      <c r="B33" s="159"/>
      <c r="C33" s="159"/>
      <c r="D33" s="159"/>
      <c r="E33" s="159"/>
      <c r="F33" s="159"/>
      <c r="G33" s="159"/>
      <c r="H33" s="159"/>
      <c r="I33" s="159"/>
      <c r="J33" s="159"/>
      <c r="K33" s="159"/>
      <c r="L33" s="159"/>
      <c r="M33" s="159"/>
      <c r="N33" s="159"/>
    </row>
    <row r="34" spans="1:14">
      <c r="A34" s="159"/>
      <c r="B34" s="159"/>
      <c r="C34" s="159"/>
      <c r="D34" s="159"/>
      <c r="E34" s="159"/>
      <c r="F34" s="159"/>
      <c r="G34" s="159"/>
      <c r="H34" s="159"/>
      <c r="I34" s="159"/>
      <c r="J34" s="159"/>
      <c r="K34" s="159"/>
      <c r="L34" s="159"/>
      <c r="M34" s="159"/>
      <c r="N34" s="159"/>
    </row>
    <row r="35" spans="1:14">
      <c r="A35" s="159"/>
      <c r="B35" s="159"/>
      <c r="C35" s="159"/>
      <c r="D35" s="159"/>
      <c r="E35" s="159"/>
      <c r="F35" s="159"/>
      <c r="G35" s="159"/>
      <c r="H35" s="159"/>
      <c r="I35" s="159"/>
      <c r="J35" s="159"/>
      <c r="K35" s="159"/>
      <c r="L35" s="159"/>
      <c r="M35" s="159"/>
      <c r="N35" s="159"/>
    </row>
    <row r="36" spans="1:14">
      <c r="A36" s="159"/>
      <c r="B36" s="159"/>
      <c r="C36" s="159"/>
      <c r="D36" s="159"/>
      <c r="E36" s="159"/>
      <c r="F36" s="159"/>
      <c r="G36" s="159"/>
      <c r="H36" s="159"/>
      <c r="I36" s="159"/>
      <c r="J36" s="159"/>
      <c r="K36" s="159"/>
      <c r="L36" s="159"/>
      <c r="M36" s="159"/>
      <c r="N36" s="159"/>
    </row>
    <row r="37" spans="1:14">
      <c r="A37" s="159"/>
      <c r="B37" s="159"/>
      <c r="C37" s="159"/>
      <c r="D37" s="159"/>
      <c r="E37" s="159"/>
      <c r="F37" s="159"/>
      <c r="G37" s="159"/>
      <c r="H37" s="159"/>
      <c r="I37" s="159"/>
      <c r="J37" s="159"/>
      <c r="K37" s="159"/>
      <c r="L37" s="159"/>
      <c r="M37" s="159"/>
      <c r="N37" s="159"/>
    </row>
    <row r="38" spans="1:14">
      <c r="A38" s="159"/>
      <c r="B38" s="159"/>
      <c r="C38" s="159"/>
      <c r="D38" s="159"/>
      <c r="E38" s="159"/>
      <c r="F38" s="159"/>
      <c r="G38" s="159"/>
      <c r="H38" s="159"/>
      <c r="I38" s="159"/>
      <c r="J38" s="159"/>
      <c r="K38" s="159"/>
      <c r="L38" s="159"/>
      <c r="M38" s="159"/>
      <c r="N38" s="159"/>
    </row>
    <row r="39" spans="1:14">
      <c r="A39" s="159"/>
      <c r="B39" s="159"/>
      <c r="C39" s="159"/>
      <c r="D39" s="159"/>
      <c r="E39" s="159"/>
      <c r="F39" s="159"/>
      <c r="G39" s="159"/>
      <c r="H39" s="159"/>
      <c r="I39" s="159"/>
      <c r="J39" s="159"/>
      <c r="K39" s="159"/>
      <c r="L39" s="159"/>
      <c r="M39" s="159"/>
      <c r="N39" s="159"/>
    </row>
    <row r="40" spans="1:14">
      <c r="A40" s="159"/>
      <c r="B40" s="159"/>
      <c r="C40" s="159"/>
      <c r="D40" s="159"/>
      <c r="E40" s="159"/>
      <c r="F40" s="159"/>
      <c r="G40" s="159"/>
      <c r="H40" s="159"/>
      <c r="I40" s="159"/>
      <c r="J40" s="159"/>
      <c r="K40" s="159"/>
      <c r="L40" s="159"/>
      <c r="M40" s="159"/>
      <c r="N40" s="159"/>
    </row>
    <row r="41" spans="1:14">
      <c r="A41" s="159"/>
      <c r="B41" s="159"/>
      <c r="C41" s="159"/>
      <c r="D41" s="159"/>
      <c r="E41" s="159"/>
      <c r="F41" s="159"/>
      <c r="G41" s="159"/>
      <c r="H41" s="159"/>
      <c r="I41" s="159"/>
      <c r="J41" s="159"/>
      <c r="K41" s="159"/>
      <c r="L41" s="159"/>
      <c r="M41" s="159"/>
      <c r="N41" s="159"/>
    </row>
    <row r="42" spans="1:14">
      <c r="A42" s="159"/>
      <c r="B42" s="159"/>
      <c r="C42" s="159"/>
      <c r="D42" s="159"/>
      <c r="E42" s="159"/>
      <c r="F42" s="159"/>
      <c r="G42" s="159"/>
      <c r="H42" s="159"/>
      <c r="I42" s="159"/>
      <c r="J42" s="159"/>
      <c r="K42" s="159"/>
      <c r="L42" s="159"/>
      <c r="M42" s="159"/>
      <c r="N42" s="159"/>
    </row>
    <row r="43" spans="1:14">
      <c r="A43" s="159"/>
      <c r="B43" s="159"/>
      <c r="C43" s="159"/>
      <c r="D43" s="159"/>
      <c r="E43" s="159"/>
      <c r="F43" s="159"/>
      <c r="G43" s="159"/>
      <c r="H43" s="159"/>
      <c r="I43" s="159"/>
      <c r="J43" s="159"/>
      <c r="K43" s="159"/>
      <c r="L43" s="159"/>
      <c r="M43" s="159"/>
      <c r="N43" s="159"/>
    </row>
    <row r="44" spans="1:14">
      <c r="A44" s="159"/>
      <c r="B44" s="159"/>
      <c r="C44" s="159"/>
      <c r="D44" s="159"/>
      <c r="E44" s="159"/>
      <c r="F44" s="159"/>
      <c r="G44" s="159"/>
      <c r="H44" s="159"/>
      <c r="I44" s="159"/>
      <c r="J44" s="159"/>
      <c r="K44" s="159"/>
      <c r="L44" s="159"/>
      <c r="M44" s="159"/>
      <c r="N44" s="159"/>
    </row>
    <row r="45" spans="1:14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5" customHeight="1">
      <c r="A47" s="146" t="s">
        <v>1</v>
      </c>
      <c r="B47" s="147"/>
      <c r="C47" s="147"/>
      <c r="D47" s="147"/>
      <c r="E47" s="147"/>
      <c r="F47" s="147"/>
      <c r="G47" s="147"/>
      <c r="H47" s="147"/>
      <c r="I47" s="147"/>
      <c r="J47" s="147"/>
      <c r="K47" s="147"/>
      <c r="L47" s="147"/>
      <c r="M47" s="148"/>
      <c r="N47" s="8"/>
    </row>
    <row r="48" spans="1:14" ht="15" customHeight="1">
      <c r="A48" s="149"/>
      <c r="B48" s="150"/>
      <c r="C48" s="150"/>
      <c r="D48" s="150"/>
      <c r="E48" s="150"/>
      <c r="F48" s="150"/>
      <c r="G48" s="150"/>
      <c r="H48" s="150"/>
      <c r="I48" s="150"/>
      <c r="J48" s="150"/>
      <c r="K48" s="150"/>
      <c r="L48" s="150"/>
      <c r="M48" s="151"/>
      <c r="N48" s="8"/>
    </row>
    <row r="49" spans="1:14">
      <c r="A49" s="158" t="s">
        <v>2</v>
      </c>
      <c r="B49" s="158"/>
      <c r="C49" s="158"/>
      <c r="D49" s="153" t="s">
        <v>4</v>
      </c>
      <c r="E49" s="153"/>
      <c r="F49" s="153"/>
      <c r="G49" s="153"/>
      <c r="H49" s="153"/>
      <c r="I49" s="153" t="s">
        <v>10</v>
      </c>
      <c r="J49" s="153"/>
      <c r="K49" s="153"/>
      <c r="L49" s="153"/>
      <c r="M49" s="153"/>
      <c r="N49" s="8"/>
    </row>
    <row r="50" spans="1:14">
      <c r="A50" s="155" t="s">
        <v>3</v>
      </c>
      <c r="B50" s="155"/>
      <c r="C50" s="155"/>
      <c r="D50" s="154" t="s">
        <v>5</v>
      </c>
      <c r="E50" s="154"/>
      <c r="F50" s="154"/>
      <c r="G50" s="154"/>
      <c r="H50" s="154"/>
      <c r="I50" s="154" t="s">
        <v>11</v>
      </c>
      <c r="J50" s="154"/>
      <c r="K50" s="154"/>
      <c r="L50" s="154"/>
      <c r="M50" s="154"/>
      <c r="N50" s="8"/>
    </row>
    <row r="51" spans="1:14">
      <c r="A51" s="155"/>
      <c r="B51" s="155"/>
      <c r="C51" s="155"/>
      <c r="D51" s="152" t="s">
        <v>6</v>
      </c>
      <c r="E51" s="152"/>
      <c r="F51" s="152"/>
      <c r="G51" s="152"/>
      <c r="H51" s="152"/>
      <c r="I51" s="157" t="s">
        <v>12</v>
      </c>
      <c r="J51" s="157"/>
      <c r="K51" s="157"/>
      <c r="L51" s="157"/>
      <c r="M51" s="157"/>
      <c r="N51" s="8"/>
    </row>
    <row r="52" spans="1:14">
      <c r="A52" s="155"/>
      <c r="B52" s="155"/>
      <c r="C52" s="155"/>
      <c r="D52" s="152"/>
      <c r="E52" s="152"/>
      <c r="F52" s="152"/>
      <c r="G52" s="152"/>
      <c r="H52" s="152"/>
      <c r="I52" s="157"/>
      <c r="J52" s="157"/>
      <c r="K52" s="157"/>
      <c r="L52" s="157"/>
      <c r="M52" s="157"/>
      <c r="N52" s="8"/>
    </row>
    <row r="53" spans="1:14">
      <c r="A53" s="155"/>
      <c r="B53" s="155"/>
      <c r="C53" s="155"/>
      <c r="D53" s="152"/>
      <c r="E53" s="152"/>
      <c r="F53" s="152"/>
      <c r="G53" s="152"/>
      <c r="H53" s="152"/>
      <c r="I53" s="157"/>
      <c r="J53" s="157"/>
      <c r="K53" s="157"/>
      <c r="L53" s="157"/>
      <c r="M53" s="157"/>
      <c r="N53" s="8"/>
    </row>
    <row r="54" spans="1:14">
      <c r="A54" s="155"/>
      <c r="B54" s="155"/>
      <c r="C54" s="155"/>
      <c r="D54" s="152"/>
      <c r="E54" s="152"/>
      <c r="F54" s="152"/>
      <c r="G54" s="152"/>
      <c r="H54" s="152"/>
      <c r="I54" s="157"/>
      <c r="J54" s="157"/>
      <c r="K54" s="157"/>
      <c r="L54" s="157"/>
      <c r="M54" s="157"/>
      <c r="N54" s="8"/>
    </row>
    <row r="55" spans="1:14">
      <c r="A55" s="155" t="s">
        <v>7</v>
      </c>
      <c r="B55" s="155"/>
      <c r="C55" s="155"/>
      <c r="D55" s="154" t="s">
        <v>8</v>
      </c>
      <c r="E55" s="154"/>
      <c r="F55" s="154"/>
      <c r="G55" s="154"/>
      <c r="H55" s="154"/>
      <c r="I55" s="154" t="s">
        <v>13</v>
      </c>
      <c r="J55" s="154"/>
      <c r="K55" s="154"/>
      <c r="L55" s="154"/>
      <c r="M55" s="154"/>
      <c r="N55" s="8"/>
    </row>
    <row r="56" spans="1:14">
      <c r="A56" s="155"/>
      <c r="B56" s="155"/>
      <c r="C56" s="155"/>
      <c r="D56" s="156" t="s">
        <v>9</v>
      </c>
      <c r="E56" s="156"/>
      <c r="F56" s="156"/>
      <c r="G56" s="156"/>
      <c r="H56" s="156"/>
      <c r="I56" s="156" t="s">
        <v>14</v>
      </c>
      <c r="J56" s="156"/>
      <c r="K56" s="156"/>
      <c r="L56" s="156"/>
      <c r="M56" s="156"/>
      <c r="N56" s="8"/>
    </row>
    <row r="57" spans="1:14">
      <c r="A57" s="155"/>
      <c r="B57" s="155"/>
      <c r="C57" s="155"/>
      <c r="D57" s="156"/>
      <c r="E57" s="156"/>
      <c r="F57" s="156"/>
      <c r="G57" s="156"/>
      <c r="H57" s="156"/>
      <c r="I57" s="156"/>
      <c r="J57" s="156"/>
      <c r="K57" s="156"/>
      <c r="L57" s="156"/>
      <c r="M57" s="156"/>
      <c r="N57" s="8"/>
    </row>
    <row r="58" spans="1:14">
      <c r="A58" s="155"/>
      <c r="B58" s="155"/>
      <c r="C58" s="155"/>
      <c r="D58" s="156"/>
      <c r="E58" s="156"/>
      <c r="F58" s="156"/>
      <c r="G58" s="156"/>
      <c r="H58" s="156"/>
      <c r="I58" s="156"/>
      <c r="J58" s="156"/>
      <c r="K58" s="156"/>
      <c r="L58" s="156"/>
      <c r="M58" s="156"/>
      <c r="N58" s="8"/>
    </row>
    <row r="59" spans="1:14">
      <c r="A59" s="155"/>
      <c r="B59" s="155"/>
      <c r="C59" s="155"/>
      <c r="D59" s="156"/>
      <c r="E59" s="156"/>
      <c r="F59" s="156"/>
      <c r="G59" s="156"/>
      <c r="H59" s="156"/>
      <c r="I59" s="156"/>
      <c r="J59" s="156"/>
      <c r="K59" s="156"/>
      <c r="L59" s="156"/>
      <c r="M59" s="156"/>
      <c r="N59" s="8"/>
    </row>
    <row r="60" spans="1:14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5" customHeight="1">
      <c r="A62" s="144" t="s">
        <v>31</v>
      </c>
      <c r="B62" s="144"/>
      <c r="C62" s="144"/>
      <c r="D62" s="144"/>
      <c r="E62" s="144"/>
      <c r="F62" s="9"/>
      <c r="G62" s="9"/>
      <c r="H62" s="9"/>
      <c r="I62" s="9"/>
      <c r="J62" s="9"/>
      <c r="K62" s="9"/>
      <c r="L62" s="9"/>
      <c r="M62" s="9"/>
      <c r="N62" s="8"/>
    </row>
    <row r="63" spans="1:14" ht="15.75" customHeight="1" thickBot="1">
      <c r="A63" s="145"/>
      <c r="B63" s="145"/>
      <c r="C63" s="145"/>
      <c r="D63" s="145"/>
      <c r="E63" s="145"/>
      <c r="F63" s="9"/>
      <c r="G63" s="9"/>
      <c r="H63" s="9"/>
      <c r="I63" s="9"/>
      <c r="J63" s="9"/>
      <c r="K63" s="9"/>
      <c r="L63" s="9"/>
      <c r="M63" s="9"/>
      <c r="N63" s="8"/>
    </row>
    <row r="64" spans="1:14" ht="84.75" customHeight="1" thickBot="1">
      <c r="A64" s="10" t="s">
        <v>32</v>
      </c>
      <c r="B64" s="11" t="s">
        <v>63</v>
      </c>
      <c r="C64" s="11" t="s">
        <v>64</v>
      </c>
      <c r="D64" s="11" t="s">
        <v>65</v>
      </c>
      <c r="E64" s="11" t="s">
        <v>66</v>
      </c>
      <c r="F64" s="8"/>
      <c r="G64" s="8"/>
      <c r="H64" s="8"/>
      <c r="I64" s="8"/>
      <c r="J64" s="8"/>
      <c r="K64" s="8"/>
      <c r="L64" s="8"/>
      <c r="M64" s="8"/>
      <c r="N64" s="8"/>
    </row>
    <row r="65" spans="1:14" ht="13.5" customHeight="1" thickBot="1">
      <c r="A65" s="12" t="s">
        <v>55</v>
      </c>
      <c r="B65" s="21" t="s">
        <v>67</v>
      </c>
      <c r="C65" s="21" t="s">
        <v>68</v>
      </c>
      <c r="D65" s="21" t="s">
        <v>69</v>
      </c>
      <c r="E65" s="21" t="s">
        <v>70</v>
      </c>
      <c r="F65" s="8"/>
      <c r="G65" s="8"/>
      <c r="H65" s="8"/>
      <c r="I65" s="8"/>
      <c r="J65" s="8"/>
      <c r="K65" s="8"/>
      <c r="L65" s="8"/>
      <c r="M65" s="8"/>
      <c r="N65" s="8"/>
    </row>
    <row r="66" spans="1:14" ht="12.6" customHeight="1" thickBot="1">
      <c r="A66" s="12" t="s">
        <v>56</v>
      </c>
      <c r="B66" s="21" t="s">
        <v>71</v>
      </c>
      <c r="C66" s="21" t="s">
        <v>78</v>
      </c>
      <c r="D66" s="21" t="s">
        <v>85</v>
      </c>
      <c r="E66" s="21" t="s">
        <v>92</v>
      </c>
      <c r="F66" s="8"/>
      <c r="G66" s="8"/>
      <c r="H66" s="8"/>
      <c r="I66" s="15"/>
      <c r="J66" s="8"/>
      <c r="K66" s="8"/>
      <c r="L66" s="8"/>
      <c r="M66" s="8"/>
      <c r="N66" s="8"/>
    </row>
    <row r="67" spans="1:14" ht="12" customHeight="1" thickBot="1">
      <c r="A67" s="12" t="s">
        <v>57</v>
      </c>
      <c r="B67" s="21" t="s">
        <v>72</v>
      </c>
      <c r="C67" s="21" t="s">
        <v>79</v>
      </c>
      <c r="D67" s="21" t="s">
        <v>86</v>
      </c>
      <c r="E67" s="21" t="s">
        <v>93</v>
      </c>
      <c r="F67" s="8"/>
      <c r="G67" s="8"/>
      <c r="H67" s="8"/>
      <c r="I67" s="8"/>
      <c r="J67" s="8"/>
      <c r="K67" s="8"/>
      <c r="L67" s="8"/>
      <c r="M67" s="8"/>
      <c r="N67" s="8"/>
    </row>
    <row r="68" spans="1:14" ht="15.75" thickBot="1">
      <c r="A68" s="12" t="s">
        <v>58</v>
      </c>
      <c r="B68" s="21" t="s">
        <v>73</v>
      </c>
      <c r="C68" s="21" t="s">
        <v>80</v>
      </c>
      <c r="D68" s="21" t="s">
        <v>87</v>
      </c>
      <c r="E68" s="21" t="s">
        <v>94</v>
      </c>
      <c r="F68" s="8"/>
      <c r="G68" s="8"/>
      <c r="H68" s="8"/>
      <c r="I68" s="8"/>
      <c r="J68" s="8"/>
      <c r="K68" s="8"/>
      <c r="L68" s="8"/>
      <c r="M68" s="8"/>
      <c r="N68" s="8"/>
    </row>
    <row r="69" spans="1:14" ht="15.75" thickBot="1">
      <c r="A69" s="12" t="s">
        <v>59</v>
      </c>
      <c r="B69" s="21" t="s">
        <v>74</v>
      </c>
      <c r="C69" s="21" t="s">
        <v>81</v>
      </c>
      <c r="D69" s="21" t="s">
        <v>88</v>
      </c>
      <c r="E69" s="21" t="s">
        <v>95</v>
      </c>
      <c r="F69" s="8"/>
      <c r="G69" s="8"/>
      <c r="H69" s="8"/>
      <c r="I69" s="8"/>
      <c r="J69" s="8"/>
      <c r="K69" s="8"/>
      <c r="L69" s="8"/>
      <c r="M69" s="8"/>
      <c r="N69" s="8"/>
    </row>
    <row r="70" spans="1:14" ht="15.75" thickBot="1">
      <c r="A70" s="12" t="s">
        <v>60</v>
      </c>
      <c r="B70" s="21" t="s">
        <v>75</v>
      </c>
      <c r="C70" s="21" t="s">
        <v>82</v>
      </c>
      <c r="D70" s="21" t="s">
        <v>89</v>
      </c>
      <c r="E70" s="21" t="s">
        <v>96</v>
      </c>
      <c r="F70" s="8"/>
      <c r="G70" s="8"/>
      <c r="H70" s="8"/>
      <c r="I70" s="8"/>
      <c r="J70" s="8"/>
      <c r="K70" s="8"/>
      <c r="L70" s="8"/>
      <c r="M70" s="8"/>
      <c r="N70" s="8"/>
    </row>
    <row r="71" spans="1:14" ht="15.75" thickBot="1">
      <c r="A71" s="12" t="s">
        <v>61</v>
      </c>
      <c r="B71" s="21" t="s">
        <v>76</v>
      </c>
      <c r="C71" s="21" t="s">
        <v>83</v>
      </c>
      <c r="D71" s="21" t="s">
        <v>90</v>
      </c>
      <c r="E71" s="21" t="s">
        <v>97</v>
      </c>
      <c r="F71" s="8"/>
      <c r="G71" s="8"/>
      <c r="H71" s="8"/>
      <c r="I71" s="8"/>
      <c r="J71" s="8"/>
      <c r="K71" s="8"/>
      <c r="L71" s="8"/>
      <c r="M71" s="8"/>
      <c r="N71" s="8"/>
    </row>
    <row r="72" spans="1:14" ht="15.75" thickBot="1">
      <c r="A72" s="12" t="s">
        <v>62</v>
      </c>
      <c r="B72" s="21" t="s">
        <v>77</v>
      </c>
      <c r="C72" s="21" t="s">
        <v>84</v>
      </c>
      <c r="D72" s="21" t="s">
        <v>91</v>
      </c>
      <c r="E72" s="21" t="s">
        <v>98</v>
      </c>
      <c r="F72" s="8"/>
      <c r="G72" s="8"/>
      <c r="H72" s="8"/>
      <c r="I72" s="8"/>
      <c r="J72" s="8"/>
      <c r="K72" s="8"/>
      <c r="L72" s="8"/>
      <c r="M72" s="8"/>
      <c r="N72" s="8"/>
    </row>
    <row r="73" spans="1:14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</sheetData>
  <mergeCells count="17">
    <mergeCell ref="A1:N2"/>
    <mergeCell ref="A6:N44"/>
    <mergeCell ref="A62:E63"/>
    <mergeCell ref="A47:M48"/>
    <mergeCell ref="D51:H54"/>
    <mergeCell ref="D49:H49"/>
    <mergeCell ref="D50:H50"/>
    <mergeCell ref="A50:C54"/>
    <mergeCell ref="A55:C59"/>
    <mergeCell ref="D55:H55"/>
    <mergeCell ref="D56:H59"/>
    <mergeCell ref="I49:M49"/>
    <mergeCell ref="I50:M50"/>
    <mergeCell ref="I51:M54"/>
    <mergeCell ref="I55:M55"/>
    <mergeCell ref="I56:M59"/>
    <mergeCell ref="A49:C4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INCERTIDUMBRE DE MUESTREO</vt:lpstr>
      <vt:lpstr>DISEÑO METODOLÓGICO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Katherin Betancur Henao</cp:lastModifiedBy>
  <cp:lastPrinted>2026-03-26T20:13:40Z</cp:lastPrinted>
  <dcterms:created xsi:type="dcterms:W3CDTF">2015-06-05T18:19:34Z</dcterms:created>
  <dcterms:modified xsi:type="dcterms:W3CDTF">2026-04-23T21:39:34Z</dcterms:modified>
</cp:coreProperties>
</file>