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2024\1. SGC\PROC LABORAT ANA AGUAS\7.11 CONTROL DATOS GEST INFORM\FORMATOS REGISTRO\"/>
    </mc:Choice>
  </mc:AlternateContent>
  <xr:revisionPtr revIDLastSave="0" documentId="13_ncr:1_{8C9EE515-0997-421E-A129-43739FC060EF}" xr6:coauthVersionLast="36" xr6:coauthVersionMax="47" xr10:uidLastSave="{00000000-0000-0000-0000-000000000000}"/>
  <workbookProtection workbookAlgorithmName="SHA-512" workbookHashValue="13rPGzBqyFdOMxjyKIurgTvCVcSuvPsoR5x55xc1hCKTs0oNa9iLIaZqrT/G4dWtvEqCnqHEqQap3pTZ6nTh2w==" workbookSaltValue="+DB1M/aqIskAQVjwxHpHGA==" workbookSpinCount="100000" lockStructure="1"/>
  <bookViews>
    <workbookView xWindow="-110" yWindow="-110" windowWidth="23260" windowHeight="12580" xr2:uid="{00000000-000D-0000-FFFF-FFFF00000000}"/>
  </bookViews>
  <sheets>
    <sheet name="Espectrofotometría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44" i="2" l="1"/>
  <c r="C26" i="2"/>
  <c r="C28" i="2"/>
  <c r="C27" i="2"/>
  <c r="D18" i="2" l="1"/>
  <c r="E18" i="2" s="1"/>
  <c r="D24" i="2"/>
  <c r="E24" i="2" s="1"/>
  <c r="D25" i="2"/>
  <c r="E25" i="2" s="1"/>
  <c r="D23" i="2"/>
  <c r="E23" i="2" s="1"/>
  <c r="D22" i="2"/>
  <c r="E22" i="2" s="1"/>
  <c r="D21" i="2"/>
  <c r="E21" i="2" s="1"/>
  <c r="D20" i="2"/>
  <c r="E20" i="2" s="1"/>
  <c r="D19" i="2"/>
  <c r="E19" i="2" s="1"/>
  <c r="D17" i="2"/>
  <c r="H43" i="2"/>
  <c r="H46" i="2"/>
  <c r="H42" i="2"/>
  <c r="J42" i="2" s="1"/>
  <c r="M42" i="2" s="1"/>
  <c r="H45" i="2"/>
  <c r="H41" i="2"/>
  <c r="J41" i="2" s="1"/>
  <c r="M41" i="2" s="1"/>
  <c r="H39" i="2"/>
  <c r="M39" i="2" s="1"/>
  <c r="H44" i="2"/>
  <c r="H40" i="2"/>
  <c r="J40" i="2" s="1"/>
  <c r="M40" i="2" s="1"/>
  <c r="K45" i="2" l="1"/>
  <c r="K43" i="2"/>
  <c r="M43" i="2" s="1"/>
  <c r="L45" i="2"/>
  <c r="M45" i="2" s="1"/>
  <c r="L46" i="2"/>
  <c r="M46" i="2" s="1"/>
</calcChain>
</file>

<file path=xl/sharedStrings.xml><?xml version="1.0" encoding="utf-8"?>
<sst xmlns="http://schemas.openxmlformats.org/spreadsheetml/2006/main" count="68" uniqueCount="44">
  <si>
    <t>01</t>
  </si>
  <si>
    <t>Pendiente</t>
  </si>
  <si>
    <t>R-7.11-01</t>
  </si>
  <si>
    <t>CURVA DE CALIBRADO</t>
  </si>
  <si>
    <t>Intercepto</t>
  </si>
  <si>
    <t>% Error</t>
  </si>
  <si>
    <t>Blanco</t>
  </si>
  <si>
    <t>LCM</t>
  </si>
  <si>
    <t>BFL</t>
  </si>
  <si>
    <t>MFL</t>
  </si>
  <si>
    <t>Absorbancia</t>
  </si>
  <si>
    <t>%RPD</t>
  </si>
  <si>
    <t>% Recuperación</t>
  </si>
  <si>
    <t>Muestra</t>
  </si>
  <si>
    <t>-</t>
  </si>
  <si>
    <t>Criterio de % Error (LCM)</t>
  </si>
  <si>
    <t>Criterio de % Error (BFL)</t>
  </si>
  <si>
    <t>Criterio de % RPD</t>
  </si>
  <si>
    <t>Criterio de % Recup.</t>
  </si>
  <si>
    <t>V spike (mL)</t>
  </si>
  <si>
    <t>Conc spike</t>
  </si>
  <si>
    <t>Adiciones (MFL)</t>
  </si>
  <si>
    <t>Observación</t>
  </si>
  <si>
    <t>Factor Dilución</t>
  </si>
  <si>
    <t>V muestra (mL)</t>
  </si>
  <si>
    <t>Curva de Calibrado</t>
  </si>
  <si>
    <t>Verificación de la Curva</t>
  </si>
  <si>
    <t>CALCULOS DE CONCENTRACIONES EN MÉTODOS ESPECTROFOTOMÉTRICOS</t>
  </si>
  <si>
    <t>Método</t>
  </si>
  <si>
    <t>Variable</t>
  </si>
  <si>
    <t>Long de Onda</t>
  </si>
  <si>
    <t>PLANTILLA DE CALCULOS ESPECTROFOTOMÉTRICOS</t>
  </si>
  <si>
    <t xml:space="preserve">La presente hoja de calculo tiene como objetivo realizar de manera practica y segura los calculos de concentraciones a partir de las absorbancias medidas en análisis espectrofotométricos. Esta hoja de cálculo no es un formato de captura y/o registro de datos primarios, por tanto, los datos de analisis espectrofotométricos se registran en el formato R-7.4-05 CAPTURA DE DATOS ESPECTROFOTOMETRÍA </t>
  </si>
  <si>
    <t>Unicamente las celdas en color gris están abiertas a la escritura y/o modificación. El resto de la hoja de calculo contiene todas sus celdas bloqueadas</t>
  </si>
  <si>
    <t>ECUACIONES</t>
  </si>
  <si>
    <t>Duplicado Muestra</t>
  </si>
  <si>
    <t>Duplicado MFL</t>
  </si>
  <si>
    <t>Promedio muestra y duplicado</t>
  </si>
  <si>
    <r>
      <t>Concentración (mg.L</t>
    </r>
    <r>
      <rPr>
        <b/>
        <vertAlign val="superscript"/>
        <sz val="8"/>
        <color theme="1"/>
        <rFont val="Arial"/>
        <family val="2"/>
      </rPr>
      <t>-1</t>
    </r>
    <r>
      <rPr>
        <b/>
        <sz val="8"/>
        <color theme="1"/>
        <rFont val="Arial"/>
        <family val="2"/>
      </rPr>
      <t>)</t>
    </r>
  </si>
  <si>
    <r>
      <t>Concentración recalculada (mg.L</t>
    </r>
    <r>
      <rPr>
        <b/>
        <vertAlign val="superscript"/>
        <sz val="8"/>
        <color theme="1"/>
        <rFont val="Arial"/>
        <family val="2"/>
      </rPr>
      <t>-1</t>
    </r>
    <r>
      <rPr>
        <b/>
        <sz val="8"/>
        <color theme="1"/>
        <rFont val="Arial"/>
        <family val="2"/>
      </rPr>
      <t>)</t>
    </r>
  </si>
  <si>
    <r>
      <rPr>
        <b/>
        <sz val="8"/>
        <color theme="1"/>
        <rFont val="Arial"/>
        <family val="2"/>
      </rPr>
      <t>Nota:</t>
    </r>
    <r>
      <rPr>
        <sz val="8"/>
        <color theme="1"/>
        <rFont val="Arial"/>
        <family val="2"/>
      </rPr>
      <t xml:space="preserve"> A partir de las absorbancias de la curva de calibrado, la concentración es recalculada utilizando la ecuación estimada. El sesgo entre concentracion teórica y concentracion recalculada no puede ser superior al 5.0 %, en caso de serlo se debe repetir la medición. Verificar que los valores de m y b en las celdas C26 y C27 respectivamente corresponden a los valores dados en la ecuación de la gráfica.</t>
    </r>
  </si>
  <si>
    <r>
      <t>Coef. R</t>
    </r>
    <r>
      <rPr>
        <b/>
        <vertAlign val="superscript"/>
        <sz val="9"/>
        <color theme="1"/>
        <rFont val="Arial"/>
        <family val="2"/>
      </rPr>
      <t>2</t>
    </r>
  </si>
  <si>
    <r>
      <t>Valor teórico
(mg.L</t>
    </r>
    <r>
      <rPr>
        <b/>
        <vertAlign val="superscript"/>
        <sz val="9"/>
        <color theme="1"/>
        <rFont val="Arial"/>
        <family val="2"/>
      </rPr>
      <t>-1</t>
    </r>
    <r>
      <rPr>
        <b/>
        <sz val="9"/>
        <color theme="1"/>
        <rFont val="Arial"/>
        <family val="2"/>
      </rPr>
      <t>)</t>
    </r>
  </si>
  <si>
    <r>
      <t>Valor experimental (mg.L</t>
    </r>
    <r>
      <rPr>
        <b/>
        <vertAlign val="superscript"/>
        <sz val="9"/>
        <color theme="1"/>
        <rFont val="Arial"/>
        <family val="2"/>
      </rPr>
      <t>-1</t>
    </r>
    <r>
      <rPr>
        <b/>
        <sz val="9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</si>
</sst>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vertAlign val="superscript"/>
      <sz val="8"/>
      <color theme="1"/>
      <name val="Arial"/>
      <family val="2"/>
    </font>
    <font>
      <sz val="9"/>
      <color theme="1"/>
      <name val="Arial"/>
      <family val="2"/>
    </font>
    <font>
      <b/>
      <vertAlign val="superscript"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5" borderId="0" xfId="0" applyFont="1" applyFill="1"/>
    <xf numFmtId="0" fontId="2" fillId="5" borderId="0" xfId="0" applyFont="1" applyFill="1"/>
    <xf numFmtId="49" fontId="2" fillId="5" borderId="0" xfId="0" applyNumberFormat="1" applyFont="1" applyFill="1"/>
    <xf numFmtId="0" fontId="3" fillId="3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1" fillId="4" borderId="12" xfId="0" applyFont="1" applyFill="1" applyBorder="1" applyAlignment="1" applyProtection="1">
      <alignment horizontal="center" vertical="center"/>
      <protection locked="0"/>
    </xf>
    <xf numFmtId="0" fontId="1" fillId="4" borderId="12" xfId="0" applyFont="1" applyFill="1" applyBorder="1" applyAlignment="1" applyProtection="1">
      <alignment horizontal="center" vertical="center"/>
      <protection locked="0"/>
    </xf>
    <xf numFmtId="0" fontId="1" fillId="5" borderId="0" xfId="0" applyFont="1" applyFill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2" fontId="7" fillId="4" borderId="10" xfId="0" applyNumberFormat="1" applyFont="1" applyFill="1" applyBorder="1" applyAlignment="1" applyProtection="1">
      <alignment horizontal="center" vertical="center"/>
      <protection locked="0"/>
    </xf>
    <xf numFmtId="165" fontId="7" fillId="4" borderId="10" xfId="0" applyNumberFormat="1" applyFont="1" applyFill="1" applyBorder="1" applyAlignment="1" applyProtection="1">
      <alignment horizontal="center" vertical="center"/>
      <protection locked="0"/>
    </xf>
    <xf numFmtId="2" fontId="7" fillId="5" borderId="10" xfId="0" applyNumberFormat="1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2" fontId="7" fillId="5" borderId="13" xfId="0" applyNumberFormat="1" applyFont="1" applyFill="1" applyBorder="1" applyAlignment="1">
      <alignment horizontal="center"/>
    </xf>
    <xf numFmtId="2" fontId="7" fillId="5" borderId="14" xfId="0" applyNumberFormat="1" applyFont="1" applyFill="1" applyBorder="1" applyAlignment="1">
      <alignment horizontal="center"/>
    </xf>
    <xf numFmtId="2" fontId="7" fillId="5" borderId="15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165" fontId="7" fillId="5" borderId="10" xfId="0" applyNumberFormat="1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/>
    </xf>
    <xf numFmtId="1" fontId="7" fillId="4" borderId="10" xfId="0" applyNumberFormat="1" applyFont="1" applyFill="1" applyBorder="1" applyAlignment="1" applyProtection="1">
      <alignment horizontal="center" vertical="center"/>
      <protection locked="0"/>
    </xf>
    <xf numFmtId="0" fontId="5" fillId="2" borderId="10" xfId="0" applyFont="1" applyFill="1" applyBorder="1"/>
    <xf numFmtId="0" fontId="7" fillId="4" borderId="10" xfId="0" applyFont="1" applyFill="1" applyBorder="1" applyAlignment="1" applyProtection="1">
      <alignment horizontal="center"/>
      <protection locked="0"/>
    </xf>
    <xf numFmtId="0" fontId="7" fillId="4" borderId="10" xfId="0" applyFont="1" applyFill="1" applyBorder="1" applyAlignment="1" applyProtection="1">
      <alignment horizontal="center" vertical="center"/>
      <protection locked="0"/>
    </xf>
    <xf numFmtId="0" fontId="7" fillId="4" borderId="13" xfId="0" applyFont="1" applyFill="1" applyBorder="1" applyAlignment="1" applyProtection="1">
      <alignment horizontal="right"/>
      <protection locked="0"/>
    </xf>
    <xf numFmtId="0" fontId="7" fillId="0" borderId="14" xfId="0" applyFont="1" applyBorder="1" applyAlignment="1">
      <alignment horizontal="center"/>
    </xf>
    <xf numFmtId="0" fontId="7" fillId="4" borderId="15" xfId="0" applyFont="1" applyFill="1" applyBorder="1" applyAlignment="1" applyProtection="1">
      <alignment horizontal="left" vertical="center" wrapText="1"/>
      <protection locked="0"/>
    </xf>
    <xf numFmtId="0" fontId="7" fillId="4" borderId="10" xfId="0" applyFont="1" applyFill="1" applyBorder="1" applyAlignment="1" applyProtection="1">
      <alignment horizontal="center" vertical="center" wrapText="1"/>
      <protection locked="0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wrapText="1"/>
    </xf>
    <xf numFmtId="0" fontId="4" fillId="5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 applyProtection="1">
      <alignment horizontal="center" vertical="center"/>
      <protection locked="0"/>
    </xf>
    <xf numFmtId="164" fontId="7" fillId="5" borderId="10" xfId="0" applyNumberFormat="1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166" fontId="7" fillId="5" borderId="10" xfId="0" applyNumberFormat="1" applyFont="1" applyFill="1" applyBorder="1" applyAlignment="1">
      <alignment horizontal="center" vertical="center"/>
    </xf>
    <xf numFmtId="166" fontId="7" fillId="5" borderId="11" xfId="0" applyNumberFormat="1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1" fillId="5" borderId="0" xfId="0" applyFont="1" applyFill="1" applyAlignment="1"/>
    <xf numFmtId="166" fontId="7" fillId="5" borderId="12" xfId="0" applyNumberFormat="1" applyFont="1" applyFill="1" applyBorder="1" applyAlignment="1">
      <alignment horizontal="center" vertical="center"/>
    </xf>
    <xf numFmtId="164" fontId="1" fillId="5" borderId="10" xfId="0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1" fillId="5" borderId="19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2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5" borderId="22" xfId="0" applyFont="1" applyFill="1" applyBorder="1" applyAlignment="1">
      <alignment horizontal="center"/>
    </xf>
    <xf numFmtId="0" fontId="1" fillId="5" borderId="23" xfId="0" applyFont="1" applyFill="1" applyBorder="1" applyAlignment="1">
      <alignment horizontal="center"/>
    </xf>
    <xf numFmtId="0" fontId="1" fillId="5" borderId="24" xfId="0" applyFont="1" applyFill="1" applyBorder="1" applyAlignment="1">
      <alignment horizontal="center"/>
    </xf>
    <xf numFmtId="0" fontId="1" fillId="5" borderId="25" xfId="0" applyFont="1" applyFill="1" applyBorder="1" applyAlignment="1">
      <alignment horizontal="center"/>
    </xf>
    <xf numFmtId="0" fontId="1" fillId="0" borderId="0" xfId="0" applyFont="1"/>
  </cellXfs>
  <cellStyles count="1"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66"/>
      <color rgb="FFC9E9D0"/>
      <color rgb="FF00FFFF"/>
      <color rgb="FF99CCFF"/>
      <color rgb="FFB7B7E7"/>
      <color rgb="FFCC99FF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8467025888566374"/>
                  <c:y val="4.558404558404558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1" i="0" u="none" strike="noStrike" kern="1200" baseline="0">
                      <a:solidFill>
                        <a:schemeClr val="dk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Espectrofotometría!$B$17:$B$25</c:f>
              <c:numCache>
                <c:formatCode>0.00</c:formatCode>
                <c:ptCount val="9"/>
              </c:numCache>
            </c:numRef>
          </c:xVal>
          <c:yVal>
            <c:numRef>
              <c:f>Espectrofotometría!$C$17:$C$25</c:f>
              <c:numCache>
                <c:formatCode>0.0000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2EA-4654-9012-7E0362BB76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00978959"/>
        <c:axId val="1800975599"/>
      </c:scatterChart>
      <c:valAx>
        <c:axId val="180097895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/>
                  <a:t>Concentración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00975599"/>
        <c:crosses val="autoZero"/>
        <c:crossBetween val="midCat"/>
      </c:valAx>
      <c:valAx>
        <c:axId val="180097559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/>
                  <a:t>Absorbancia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0097895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 b="1">
          <a:solidFill>
            <a:schemeClr val="dk1"/>
          </a:solidFill>
          <a:latin typeface="+mn-lt"/>
          <a:ea typeface="+mn-ea"/>
          <a:cs typeface="+mn-cs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319592</xdr:colOff>
      <xdr:row>13</xdr:row>
      <xdr:rowOff>63873</xdr:rowOff>
    </xdr:from>
    <xdr:to>
      <xdr:col>12</xdr:col>
      <xdr:colOff>1515035</xdr:colOff>
      <xdr:row>25</xdr:row>
      <xdr:rowOff>143434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BEDE0695-C78A-63E0-81A4-D226C4A411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</xdr:col>
      <xdr:colOff>7620</xdr:colOff>
      <xdr:row>51</xdr:row>
      <xdr:rowOff>57150</xdr:rowOff>
    </xdr:from>
    <xdr:ext cx="2575064" cy="32239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CuadroTexto 1">
              <a:extLst>
                <a:ext uri="{FF2B5EF4-FFF2-40B4-BE49-F238E27FC236}">
                  <a16:creationId xmlns:a16="http://schemas.microsoft.com/office/drawing/2014/main" id="{616DD82E-A025-D939-379E-EBF097815D06}"/>
                </a:ext>
              </a:extLst>
            </xdr:cNvPr>
            <xdr:cNvSpPr txBox="1"/>
          </xdr:nvSpPr>
          <xdr:spPr>
            <a:xfrm>
              <a:off x="617220" y="10321290"/>
              <a:ext cx="2575064" cy="32239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d>
                      <m:dPr>
                        <m:begChr m:val="["/>
                        <m:endChr m:val="]"/>
                        <m:ctrlPr>
                          <a:rPr lang="es-MX" sz="1100" b="1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s-MX" sz="1100" b="1" i="1">
                            <a:latin typeface="Cambria Math" panose="02040503050406030204" pitchFamily="18" charset="0"/>
                          </a:rPr>
                          <m:t>𝑪𝒐𝒏𝒄𝒆𝒏𝒕𝒓𝒂𝒄𝒊</m:t>
                        </m:r>
                        <m:r>
                          <a:rPr lang="es-MX" sz="1100" b="1" i="1">
                            <a:latin typeface="Cambria Math" panose="02040503050406030204" pitchFamily="18" charset="0"/>
                          </a:rPr>
                          <m:t>ó</m:t>
                        </m:r>
                        <m:r>
                          <a:rPr lang="es-MX" sz="1100" b="1" i="1">
                            <a:latin typeface="Cambria Math" panose="02040503050406030204" pitchFamily="18" charset="0"/>
                          </a:rPr>
                          <m:t>𝒏</m:t>
                        </m:r>
                      </m:e>
                    </m:d>
                    <m:r>
                      <a:rPr lang="es-MX" sz="1100" b="1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s-MX" sz="1100" b="1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s-MX" sz="1100" b="1" i="1">
                            <a:latin typeface="Cambria Math" panose="02040503050406030204" pitchFamily="18" charset="0"/>
                          </a:rPr>
                          <m:t>(</m:t>
                        </m:r>
                        <m:r>
                          <a:rPr lang="es-MX" sz="1100" b="1" i="1">
                            <a:latin typeface="Cambria Math" panose="02040503050406030204" pitchFamily="18" charset="0"/>
                          </a:rPr>
                          <m:t>𝒂𝒃𝒔𝒐𝒓𝒃𝒂𝒏𝒄𝒊𝒂</m:t>
                        </m:r>
                        <m:r>
                          <a:rPr lang="es-MX" sz="1100" b="1" i="1">
                            <a:latin typeface="Cambria Math" panose="02040503050406030204" pitchFamily="18" charset="0"/>
                          </a:rPr>
                          <m:t>−</m:t>
                        </m:r>
                        <m:r>
                          <a:rPr lang="es-MX" sz="1100" b="1" i="1">
                            <a:latin typeface="Cambria Math" panose="02040503050406030204" pitchFamily="18" charset="0"/>
                          </a:rPr>
                          <m:t>𝒃</m:t>
                        </m:r>
                        <m:r>
                          <a:rPr lang="es-MX" sz="1100" b="1" i="1">
                            <a:latin typeface="Cambria Math" panose="02040503050406030204" pitchFamily="18" charset="0"/>
                          </a:rPr>
                          <m:t>)</m:t>
                        </m:r>
                      </m:num>
                      <m:den>
                        <m:r>
                          <a:rPr lang="es-MX" sz="1100" b="1" i="1">
                            <a:latin typeface="Cambria Math" panose="02040503050406030204" pitchFamily="18" charset="0"/>
                          </a:rPr>
                          <m:t>𝒎</m:t>
                        </m:r>
                      </m:den>
                    </m:f>
                  </m:oMath>
                </m:oMathPara>
              </a14:m>
              <a:endParaRPr lang="es-CO" sz="1100" b="1"/>
            </a:p>
          </xdr:txBody>
        </xdr:sp>
      </mc:Choice>
      <mc:Fallback xmlns="">
        <xdr:sp macro="" textlink="">
          <xdr:nvSpPr>
            <xdr:cNvPr id="2" name="CuadroTexto 1">
              <a:extLst>
                <a:ext uri="{FF2B5EF4-FFF2-40B4-BE49-F238E27FC236}">
                  <a16:creationId xmlns:a16="http://schemas.microsoft.com/office/drawing/2014/main" id="{616DD82E-A025-D939-379E-EBF097815D06}"/>
                </a:ext>
              </a:extLst>
            </xdr:cNvPr>
            <xdr:cNvSpPr txBox="1"/>
          </xdr:nvSpPr>
          <xdr:spPr>
            <a:xfrm>
              <a:off x="617220" y="10321290"/>
              <a:ext cx="2575064" cy="32239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s-MX" sz="1100" b="1" i="0">
                  <a:latin typeface="Cambria Math" panose="02040503050406030204" pitchFamily="18" charset="0"/>
                </a:rPr>
                <a:t>[𝑪𝒐𝒏𝒄𝒆𝒏𝒕𝒓𝒂𝒄𝒊ó𝒏]=((𝒂𝒃𝒔𝒐𝒓𝒃𝒂𝒏𝒄𝒊𝒂−𝒃))/𝒎</a:t>
              </a:r>
              <a:endParaRPr lang="es-CO" sz="1100" b="1"/>
            </a:p>
          </xdr:txBody>
        </xdr:sp>
      </mc:Fallback>
    </mc:AlternateContent>
    <xdr:clientData/>
  </xdr:oneCellAnchor>
  <xdr:oneCellAnchor>
    <xdr:from>
      <xdr:col>3</xdr:col>
      <xdr:colOff>510540</xdr:colOff>
      <xdr:row>51</xdr:row>
      <xdr:rowOff>3810</xdr:rowOff>
    </xdr:from>
    <xdr:ext cx="2185919" cy="38331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CuadroTexto 5">
              <a:extLst>
                <a:ext uri="{FF2B5EF4-FFF2-40B4-BE49-F238E27FC236}">
                  <a16:creationId xmlns:a16="http://schemas.microsoft.com/office/drawing/2014/main" id="{589EDC98-7239-2296-04A8-0487AC4CE042}"/>
                </a:ext>
              </a:extLst>
            </xdr:cNvPr>
            <xdr:cNvSpPr txBox="1"/>
          </xdr:nvSpPr>
          <xdr:spPr>
            <a:xfrm>
              <a:off x="3436620" y="10267950"/>
              <a:ext cx="2185919" cy="38331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s-MX" sz="1100" b="1" i="1">
                        <a:latin typeface="Cambria Math" panose="02040503050406030204" pitchFamily="18" charset="0"/>
                      </a:rPr>
                      <m:t>% </m:t>
                    </m:r>
                    <m:r>
                      <a:rPr lang="es-MX" sz="1100" b="1" i="1">
                        <a:latin typeface="Cambria Math" panose="02040503050406030204" pitchFamily="18" charset="0"/>
                      </a:rPr>
                      <m:t>𝑬𝒓𝒓𝒐𝒓</m:t>
                    </m:r>
                    <m:r>
                      <a:rPr lang="es-MX" sz="1100" b="1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s-MX" sz="1100" b="1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d>
                          <m:dPr>
                            <m:begChr m:val="|"/>
                            <m:endChr m:val="|"/>
                            <m:ctrlPr>
                              <a:rPr lang="es-MX" sz="1100" b="1" i="1"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sSub>
                              <m:sSubPr>
                                <m:ctrlPr>
                                  <a:rPr lang="es-MX" sz="1100" b="1" i="1">
                                    <a:latin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s-MX" sz="1100" b="1" i="1">
                                    <a:latin typeface="Cambria Math" panose="02040503050406030204" pitchFamily="18" charset="0"/>
                                  </a:rPr>
                                  <m:t>𝑽</m:t>
                                </m:r>
                              </m:e>
                              <m:sub>
                                <m:r>
                                  <a:rPr lang="es-MX" sz="1100" b="1" i="1">
                                    <a:latin typeface="Cambria Math" panose="02040503050406030204" pitchFamily="18" charset="0"/>
                                  </a:rPr>
                                  <m:t>𝒕𝒆𝒐𝒓𝒊𝒄𝒐</m:t>
                                </m:r>
                              </m:sub>
                            </m:sSub>
                            <m:r>
                              <a:rPr lang="es-MX" sz="1100" b="1" i="1">
                                <a:latin typeface="Cambria Math" panose="02040503050406030204" pitchFamily="18" charset="0"/>
                              </a:rPr>
                              <m:t>−</m:t>
                            </m:r>
                            <m:sSub>
                              <m:sSubPr>
                                <m:ctrlPr>
                                  <a:rPr lang="es-MX" sz="1100" b="1" i="1">
                                    <a:latin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s-MX" sz="1100" b="1" i="1">
                                    <a:latin typeface="Cambria Math" panose="02040503050406030204" pitchFamily="18" charset="0"/>
                                  </a:rPr>
                                  <m:t>𝑽</m:t>
                                </m:r>
                              </m:e>
                              <m:sub>
                                <m:r>
                                  <a:rPr lang="es-MX" sz="1100" b="1" i="1">
                                    <a:latin typeface="Cambria Math" panose="02040503050406030204" pitchFamily="18" charset="0"/>
                                  </a:rPr>
                                  <m:t>𝒆𝒙𝒑</m:t>
                                </m:r>
                              </m:sub>
                            </m:sSub>
                          </m:e>
                        </m:d>
                      </m:num>
                      <m:den>
                        <m:sSub>
                          <m:sSubPr>
                            <m:ctrlPr>
                              <a:rPr lang="es-MX" sz="1100" b="1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s-MX" sz="1100" b="1" i="1">
                                <a:latin typeface="Cambria Math" panose="02040503050406030204" pitchFamily="18" charset="0"/>
                              </a:rPr>
                              <m:t>𝑽</m:t>
                            </m:r>
                          </m:e>
                          <m:sub>
                            <m:r>
                              <a:rPr lang="es-MX" sz="1100" b="1" i="1">
                                <a:latin typeface="Cambria Math" panose="02040503050406030204" pitchFamily="18" charset="0"/>
                              </a:rPr>
                              <m:t>𝒕𝒆𝒐𝒓𝒊𝒄𝒐</m:t>
                            </m:r>
                          </m:sub>
                        </m:sSub>
                      </m:den>
                    </m:f>
                    <m:r>
                      <a:rPr lang="es-MX" sz="1100" b="1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×</m:t>
                    </m:r>
                    <m:r>
                      <a:rPr lang="es-MX" sz="1100" b="1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𝟏𝟎𝟎</m:t>
                    </m:r>
                  </m:oMath>
                </m:oMathPara>
              </a14:m>
              <a:endParaRPr lang="es-CO" sz="1100" b="1"/>
            </a:p>
          </xdr:txBody>
        </xdr:sp>
      </mc:Choice>
      <mc:Fallback xmlns="">
        <xdr:sp macro="" textlink="">
          <xdr:nvSpPr>
            <xdr:cNvPr id="6" name="CuadroTexto 5">
              <a:extLst>
                <a:ext uri="{FF2B5EF4-FFF2-40B4-BE49-F238E27FC236}">
                  <a16:creationId xmlns:a16="http://schemas.microsoft.com/office/drawing/2014/main" id="{589EDC98-7239-2296-04A8-0487AC4CE042}"/>
                </a:ext>
              </a:extLst>
            </xdr:cNvPr>
            <xdr:cNvSpPr txBox="1"/>
          </xdr:nvSpPr>
          <xdr:spPr>
            <a:xfrm>
              <a:off x="3436620" y="10267950"/>
              <a:ext cx="2185919" cy="38331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s-MX" sz="1100" b="1" i="0">
                  <a:latin typeface="Cambria Math" panose="02040503050406030204" pitchFamily="18" charset="0"/>
                </a:rPr>
                <a:t>% 𝑬𝒓𝒓𝒐𝒓=|𝑽_𝒕𝒆𝒐𝒓𝒊𝒄𝒐−𝑽_𝒆𝒙𝒑 |/𝑽_𝒕𝒆𝒐𝒓𝒊𝒄𝒐 </a:t>
              </a:r>
              <a:r>
                <a:rPr lang="es-MX" sz="1100" b="1" i="0">
                  <a:latin typeface="Cambria Math" panose="02040503050406030204" pitchFamily="18" charset="0"/>
                  <a:ea typeface="Cambria Math" panose="02040503050406030204" pitchFamily="18" charset="0"/>
                </a:rPr>
                <a:t>×𝟏𝟎𝟎</a:t>
              </a:r>
              <a:endParaRPr lang="es-CO" sz="1100" b="1"/>
            </a:p>
          </xdr:txBody>
        </xdr:sp>
      </mc:Fallback>
    </mc:AlternateContent>
    <xdr:clientData/>
  </xdr:oneCellAnchor>
  <xdr:oneCellAnchor>
    <xdr:from>
      <xdr:col>8</xdr:col>
      <xdr:colOff>556260</xdr:colOff>
      <xdr:row>51</xdr:row>
      <xdr:rowOff>11430</xdr:rowOff>
    </xdr:from>
    <xdr:ext cx="1715406" cy="49263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CuadroTexto 6">
              <a:extLst>
                <a:ext uri="{FF2B5EF4-FFF2-40B4-BE49-F238E27FC236}">
                  <a16:creationId xmlns:a16="http://schemas.microsoft.com/office/drawing/2014/main" id="{34A1A426-8058-421F-BF94-29E3AD80E949}"/>
                </a:ext>
              </a:extLst>
            </xdr:cNvPr>
            <xdr:cNvSpPr txBox="1"/>
          </xdr:nvSpPr>
          <xdr:spPr>
            <a:xfrm>
              <a:off x="5844540" y="10275570"/>
              <a:ext cx="1715406" cy="49263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s-MX" sz="1100" b="1" i="1">
                        <a:latin typeface="Cambria Math" panose="02040503050406030204" pitchFamily="18" charset="0"/>
                      </a:rPr>
                      <m:t>% </m:t>
                    </m:r>
                    <m:r>
                      <a:rPr lang="es-MX" sz="1100" b="1" i="1">
                        <a:latin typeface="Cambria Math" panose="02040503050406030204" pitchFamily="18" charset="0"/>
                      </a:rPr>
                      <m:t>𝑫𝑷𝑹</m:t>
                    </m:r>
                    <m:r>
                      <a:rPr lang="es-MX" sz="1100" b="1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s-MX" sz="1100" b="1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d>
                          <m:dPr>
                            <m:begChr m:val="|"/>
                            <m:endChr m:val="|"/>
                            <m:ctrlPr>
                              <a:rPr lang="es-MX" sz="1100" b="1" i="1"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sSub>
                              <m:sSubPr>
                                <m:ctrlPr>
                                  <a:rPr lang="es-MX" sz="1100" b="1" i="1">
                                    <a:latin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s-MX" sz="1100" b="1" i="1">
                                    <a:latin typeface="Cambria Math" panose="02040503050406030204" pitchFamily="18" charset="0"/>
                                  </a:rPr>
                                  <m:t>𝑽</m:t>
                                </m:r>
                              </m:e>
                              <m:sub>
                                <m:r>
                                  <a:rPr lang="es-MX" sz="1100" b="1" i="1">
                                    <a:latin typeface="Cambria Math" panose="02040503050406030204" pitchFamily="18" charset="0"/>
                                  </a:rPr>
                                  <m:t>𝟏</m:t>
                                </m:r>
                              </m:sub>
                            </m:sSub>
                            <m:r>
                              <a:rPr lang="es-MX" sz="1100" b="1" i="1">
                                <a:latin typeface="Cambria Math" panose="02040503050406030204" pitchFamily="18" charset="0"/>
                              </a:rPr>
                              <m:t>−</m:t>
                            </m:r>
                            <m:sSub>
                              <m:sSubPr>
                                <m:ctrlPr>
                                  <a:rPr lang="es-MX" sz="1100" b="1" i="1">
                                    <a:latin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s-MX" sz="1100" b="1" i="1">
                                    <a:latin typeface="Cambria Math" panose="02040503050406030204" pitchFamily="18" charset="0"/>
                                  </a:rPr>
                                  <m:t>𝑽</m:t>
                                </m:r>
                              </m:e>
                              <m:sub>
                                <m:r>
                                  <a:rPr lang="es-MX" sz="1100" b="1" i="1">
                                    <a:latin typeface="Cambria Math" panose="02040503050406030204" pitchFamily="18" charset="0"/>
                                  </a:rPr>
                                  <m:t>𝟐</m:t>
                                </m:r>
                              </m:sub>
                            </m:sSub>
                          </m:e>
                        </m:d>
                      </m:num>
                      <m:den>
                        <m:d>
                          <m:dPr>
                            <m:ctrlPr>
                              <a:rPr lang="es-MX" sz="1100" b="1" i="1"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f>
                              <m:fPr>
                                <m:ctrlPr>
                                  <a:rPr lang="es-MX" sz="1100" b="1" i="1">
                                    <a:latin typeface="Cambria Math" panose="02040503050406030204" pitchFamily="18" charset="0"/>
                                  </a:rPr>
                                </m:ctrlPr>
                              </m:fPr>
                              <m:num>
                                <m:sSub>
                                  <m:sSubPr>
                                    <m:ctrlPr>
                                      <a:rPr lang="es-MX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Pr>
                                  <m:e>
                                    <m:r>
                                      <a:rPr lang="es-MX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𝑽</m:t>
                                    </m:r>
                                  </m:e>
                                  <m:sub>
                                    <m:r>
                                      <a:rPr lang="es-MX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𝟏</m:t>
                                    </m:r>
                                  </m:sub>
                                </m:sSub>
                                <m:r>
                                  <a:rPr lang="es-MX" sz="1100" b="1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+</m:t>
                                </m:r>
                                <m:sSub>
                                  <m:sSubPr>
                                    <m:ctrlPr>
                                      <a:rPr lang="es-MX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Pr>
                                  <m:e>
                                    <m:r>
                                      <a:rPr lang="es-MX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𝑽</m:t>
                                    </m:r>
                                  </m:e>
                                  <m:sub>
                                    <m:r>
                                      <a:rPr lang="es-MX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𝟐</m:t>
                                    </m:r>
                                  </m:sub>
                                </m:sSub>
                              </m:num>
                              <m:den>
                                <m:r>
                                  <a:rPr lang="es-MX" sz="1100" b="1" i="1">
                                    <a:latin typeface="Cambria Math" panose="02040503050406030204" pitchFamily="18" charset="0"/>
                                  </a:rPr>
                                  <m:t>𝟐</m:t>
                                </m:r>
                              </m:den>
                            </m:f>
                          </m:e>
                        </m:d>
                      </m:den>
                    </m:f>
                    <m:r>
                      <a:rPr lang="es-MX" sz="1100" b="1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×</m:t>
                    </m:r>
                    <m:r>
                      <a:rPr lang="es-MX" sz="1100" b="1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𝟏𝟎𝟎</m:t>
                    </m:r>
                  </m:oMath>
                </m:oMathPara>
              </a14:m>
              <a:endParaRPr lang="es-CO" sz="1100" b="1"/>
            </a:p>
          </xdr:txBody>
        </xdr:sp>
      </mc:Choice>
      <mc:Fallback xmlns="">
        <xdr:sp macro="" textlink="">
          <xdr:nvSpPr>
            <xdr:cNvPr id="7" name="CuadroTexto 6">
              <a:extLst>
                <a:ext uri="{FF2B5EF4-FFF2-40B4-BE49-F238E27FC236}">
                  <a16:creationId xmlns:a16="http://schemas.microsoft.com/office/drawing/2014/main" id="{34A1A426-8058-421F-BF94-29E3AD80E949}"/>
                </a:ext>
              </a:extLst>
            </xdr:cNvPr>
            <xdr:cNvSpPr txBox="1"/>
          </xdr:nvSpPr>
          <xdr:spPr>
            <a:xfrm>
              <a:off x="5844540" y="10275570"/>
              <a:ext cx="1715406" cy="49263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s-MX" sz="1100" b="1" i="0">
                  <a:latin typeface="Cambria Math" panose="02040503050406030204" pitchFamily="18" charset="0"/>
                </a:rPr>
                <a:t>% 𝑫𝑷𝑹=|𝑽_𝟏−𝑽_𝟐 |/(((</a:t>
              </a:r>
              <a:r>
                <a:rPr lang="es-MX" sz="1100" b="1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𝑽_𝟏</a:t>
              </a:r>
              <a:r>
                <a:rPr lang="es-MX" sz="11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+</a:t>
              </a:r>
              <a:r>
                <a:rPr lang="es-MX" sz="1100" b="1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𝑽_𝟐</a:t>
              </a:r>
              <a:r>
                <a:rPr lang="es-MX" sz="1100" b="1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)/</a:t>
              </a:r>
              <a:r>
                <a:rPr lang="es-MX" sz="1100" b="1" i="0">
                  <a:latin typeface="Cambria Math" panose="02040503050406030204" pitchFamily="18" charset="0"/>
                </a:rPr>
                <a:t>𝟐) )</a:t>
              </a:r>
              <a:r>
                <a:rPr lang="es-MX" sz="1100" b="1" i="0">
                  <a:latin typeface="Cambria Math" panose="02040503050406030204" pitchFamily="18" charset="0"/>
                  <a:ea typeface="Cambria Math" panose="02040503050406030204" pitchFamily="18" charset="0"/>
                </a:rPr>
                <a:t>×𝟏𝟎𝟎</a:t>
              </a:r>
              <a:endParaRPr lang="es-CO" sz="1100" b="1"/>
            </a:p>
          </xdr:txBody>
        </xdr:sp>
      </mc:Fallback>
    </mc:AlternateContent>
    <xdr:clientData/>
  </xdr:oneCellAnchor>
  <xdr:oneCellAnchor>
    <xdr:from>
      <xdr:col>10</xdr:col>
      <xdr:colOff>655320</xdr:colOff>
      <xdr:row>50</xdr:row>
      <xdr:rowOff>140970</xdr:rowOff>
    </xdr:from>
    <xdr:ext cx="3998723" cy="4041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CuadroTexto 7">
              <a:extLst>
                <a:ext uri="{FF2B5EF4-FFF2-40B4-BE49-F238E27FC236}">
                  <a16:creationId xmlns:a16="http://schemas.microsoft.com/office/drawing/2014/main" id="{42DD6D25-3D13-0FF7-5D9D-09374DC1248D}"/>
                </a:ext>
              </a:extLst>
            </xdr:cNvPr>
            <xdr:cNvSpPr txBox="1"/>
          </xdr:nvSpPr>
          <xdr:spPr>
            <a:xfrm>
              <a:off x="7741920" y="10229850"/>
              <a:ext cx="3998723" cy="4041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s-MX" sz="1100" b="1" i="1">
                        <a:latin typeface="Cambria Math" panose="02040503050406030204" pitchFamily="18" charset="0"/>
                      </a:rPr>
                      <m:t>% </m:t>
                    </m:r>
                    <m:r>
                      <a:rPr lang="es-MX" sz="1100" b="1" i="1">
                        <a:latin typeface="Cambria Math" panose="02040503050406030204" pitchFamily="18" charset="0"/>
                      </a:rPr>
                      <m:t>𝑹𝒆𝒄</m:t>
                    </m:r>
                    <m:r>
                      <a:rPr lang="es-MX" sz="1100" b="1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s-MX" sz="1100" b="1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d>
                          <m:dPr>
                            <m:begChr m:val="["/>
                            <m:endChr m:val="]"/>
                            <m:ctrlPr>
                              <a:rPr lang="es-MX" sz="1100" b="1" i="1"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r>
                              <a:rPr lang="es-MX" sz="1100" b="1" i="1">
                                <a:latin typeface="Cambria Math" panose="02040503050406030204" pitchFamily="18" charset="0"/>
                              </a:rPr>
                              <m:t>𝑴𝑭𝑳</m:t>
                            </m:r>
                          </m:e>
                        </m:d>
                        <m:r>
                          <a:rPr lang="es-MX" sz="1100" b="1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×</m:t>
                        </m:r>
                        <m:d>
                          <m:dPr>
                            <m:ctrlPr>
                              <a:rPr lang="es-MX" sz="1100" b="1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dPr>
                          <m:e>
                            <m:sSub>
                              <m:sSubPr>
                                <m:ctrlPr>
                                  <a:rPr lang="es-MX" sz="1100" b="1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s-MX" sz="1100" b="1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𝑽</m:t>
                                </m:r>
                              </m:e>
                              <m:sub>
                                <m:r>
                                  <a:rPr lang="es-MX" sz="1100" b="1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𝒎𝒖𝒆𝒔𝒕𝒓𝒂</m:t>
                                </m:r>
                              </m:sub>
                            </m:sSub>
                            <m:r>
                              <a:rPr lang="es-MX" sz="1100" b="1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+</m:t>
                            </m:r>
                            <m:sSub>
                              <m:sSubPr>
                                <m:ctrlPr>
                                  <a:rPr lang="es-MX" sz="1100" b="1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s-MX" sz="1100" b="1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𝑽</m:t>
                                </m:r>
                              </m:e>
                              <m:sub>
                                <m:r>
                                  <a:rPr lang="es-MX" sz="1100" b="1" i="1">
                                    <a:latin typeface="Cambria Math" panose="02040503050406030204" pitchFamily="18" charset="0"/>
                                    <a:ea typeface="Cambria Math" panose="02040503050406030204" pitchFamily="18" charset="0"/>
                                  </a:rPr>
                                  <m:t>𝒔𝒑𝒊𝒌𝒆</m:t>
                                </m:r>
                              </m:sub>
                            </m:sSub>
                          </m:e>
                        </m:d>
                        <m:r>
                          <a:rPr lang="es-MX" sz="1100" b="1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−[</m:t>
                        </m:r>
                        <m:r>
                          <a:rPr lang="es-MX" sz="1100" b="1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𝑴</m:t>
                        </m:r>
                        <m:r>
                          <a:rPr lang="es-MX" sz="1100" b="1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]×(</m:t>
                        </m:r>
                        <m:sSub>
                          <m:sSubPr>
                            <m:ctrlPr>
                              <a:rPr lang="es-MX" sz="1100" b="1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s-MX" sz="1100" b="1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𝑽</m:t>
                            </m:r>
                          </m:e>
                          <m:sub>
                            <m:r>
                              <a:rPr lang="es-MX" sz="1100" b="1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𝒎𝒖𝒆𝒔𝒕𝒓𝒂</m:t>
                            </m:r>
                          </m:sub>
                        </m:sSub>
                        <m:r>
                          <a:rPr lang="es-MX" sz="1100" b="1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)</m:t>
                        </m:r>
                      </m:num>
                      <m:den>
                        <m:r>
                          <a:rPr lang="es-MX" sz="1100" b="1" i="1">
                            <a:latin typeface="Cambria Math" panose="02040503050406030204" pitchFamily="18" charset="0"/>
                          </a:rPr>
                          <m:t>[</m:t>
                        </m:r>
                        <m:r>
                          <a:rPr lang="es-MX" sz="1100" b="1" i="1">
                            <a:latin typeface="Cambria Math" panose="02040503050406030204" pitchFamily="18" charset="0"/>
                          </a:rPr>
                          <m:t>𝑺𝒑𝒊𝒌𝒆</m:t>
                        </m:r>
                        <m:r>
                          <a:rPr lang="es-MX" sz="1100" b="1" i="1">
                            <a:latin typeface="Cambria Math" panose="02040503050406030204" pitchFamily="18" charset="0"/>
                          </a:rPr>
                          <m:t>]×</m:t>
                        </m:r>
                        <m:sSub>
                          <m:sSubPr>
                            <m:ctrlPr>
                              <a:rPr lang="es-MX" sz="1100" b="1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s-MX" sz="1100" b="1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𝑽</m:t>
                            </m:r>
                          </m:e>
                          <m:sub>
                            <m:r>
                              <a:rPr lang="es-MX" sz="1100" b="1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𝒔𝒑𝒊𝒌𝒆</m:t>
                            </m:r>
                          </m:sub>
                        </m:sSub>
                      </m:den>
                    </m:f>
                    <m:r>
                      <a:rPr lang="es-MX" sz="1100" b="1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×</m:t>
                    </m:r>
                    <m:r>
                      <a:rPr lang="es-MX" sz="1100" b="1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𝟏𝟎𝟎</m:t>
                    </m:r>
                  </m:oMath>
                </m:oMathPara>
              </a14:m>
              <a:endParaRPr lang="es-CO" sz="1100" b="1"/>
            </a:p>
          </xdr:txBody>
        </xdr:sp>
      </mc:Choice>
      <mc:Fallback xmlns="">
        <xdr:sp macro="" textlink="">
          <xdr:nvSpPr>
            <xdr:cNvPr id="8" name="CuadroTexto 7">
              <a:extLst>
                <a:ext uri="{FF2B5EF4-FFF2-40B4-BE49-F238E27FC236}">
                  <a16:creationId xmlns:a16="http://schemas.microsoft.com/office/drawing/2014/main" id="{42DD6D25-3D13-0FF7-5D9D-09374DC1248D}"/>
                </a:ext>
              </a:extLst>
            </xdr:cNvPr>
            <xdr:cNvSpPr txBox="1"/>
          </xdr:nvSpPr>
          <xdr:spPr>
            <a:xfrm>
              <a:off x="7741920" y="10229850"/>
              <a:ext cx="3998723" cy="4041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s-MX" sz="1100" b="1" i="0">
                  <a:latin typeface="Cambria Math" panose="02040503050406030204" pitchFamily="18" charset="0"/>
                </a:rPr>
                <a:t>% 𝑹𝒆𝒄=([𝑴𝑭𝑳]</a:t>
              </a:r>
              <a:r>
                <a:rPr lang="es-MX" sz="1100" b="1" i="0">
                  <a:latin typeface="Cambria Math" panose="02040503050406030204" pitchFamily="18" charset="0"/>
                  <a:ea typeface="Cambria Math" panose="02040503050406030204" pitchFamily="18" charset="0"/>
                </a:rPr>
                <a:t>×(𝑽_𝒎𝒖𝒆𝒔𝒕𝒓𝒂+𝑽_𝒔𝒑𝒊𝒌𝒆 )−[𝑴]×(𝑽_𝒎𝒖𝒆𝒔𝒕𝒓𝒂))/(</a:t>
              </a:r>
              <a:r>
                <a:rPr lang="es-MX" sz="1100" b="1" i="0">
                  <a:latin typeface="Cambria Math" panose="02040503050406030204" pitchFamily="18" charset="0"/>
                </a:rPr>
                <a:t>[𝑺𝒑𝒊𝒌𝒆]</a:t>
              </a:r>
              <a:r>
                <a:rPr lang="es-MX" sz="1100" b="1" i="0">
                  <a:latin typeface="Cambria Math" panose="02040503050406030204" pitchFamily="18" charset="0"/>
                  <a:ea typeface="Cambria Math" panose="02040503050406030204" pitchFamily="18" charset="0"/>
                </a:rPr>
                <a:t>×𝑽_𝒔𝒑𝒊𝒌𝒆 )×𝟏𝟎𝟎</a:t>
              </a:r>
              <a:endParaRPr lang="es-CO" sz="1100" b="1"/>
            </a:p>
          </xdr:txBody>
        </xdr:sp>
      </mc:Fallback>
    </mc:AlternateContent>
    <xdr:clientData/>
  </xdr:oneCellAnchor>
  <xdr:twoCellAnchor editAs="oneCell">
    <xdr:from>
      <xdr:col>1</xdr:col>
      <xdr:colOff>182880</xdr:colOff>
      <xdr:row>1</xdr:row>
      <xdr:rowOff>0</xdr:rowOff>
    </xdr:from>
    <xdr:to>
      <xdr:col>1</xdr:col>
      <xdr:colOff>1243330</xdr:colOff>
      <xdr:row>3</xdr:row>
      <xdr:rowOff>100330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BC094C6-24AC-4364-8F6C-D4151FF3ED8A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720" y="175260"/>
          <a:ext cx="1052830" cy="449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D2B05-D271-4689-BCB6-FBAD473F7C1B}">
  <dimension ref="A1:IW1090"/>
  <sheetViews>
    <sheetView tabSelected="1" topLeftCell="B1" zoomScaleNormal="100" workbookViewId="0">
      <selection activeCell="J5" sqref="J5"/>
    </sheetView>
  </sheetViews>
  <sheetFormatPr baseColWidth="10" defaultColWidth="11.54296875" defaultRowHeight="14" x14ac:dyDescent="0.3"/>
  <cols>
    <col min="1" max="1" width="8.90625" style="1" customWidth="1"/>
    <col min="2" max="2" width="21.1796875" style="1" customWidth="1"/>
    <col min="3" max="3" width="12.54296875" style="1" customWidth="1"/>
    <col min="4" max="4" width="18.08984375" style="1" customWidth="1"/>
    <col min="5" max="5" width="4.1796875" style="1" customWidth="1"/>
    <col min="6" max="6" width="1.453125" style="1" customWidth="1"/>
    <col min="7" max="7" width="5.08984375" style="1" customWidth="1"/>
    <col min="8" max="8" width="5.54296875" style="1" customWidth="1"/>
    <col min="9" max="9" width="12.453125" style="1" customWidth="1"/>
    <col min="10" max="10" width="13.81640625" style="1" customWidth="1"/>
    <col min="11" max="11" width="14.08984375" style="1" customWidth="1"/>
    <col min="12" max="12" width="18.08984375" style="1" customWidth="1"/>
    <col min="13" max="13" width="37" style="1" customWidth="1"/>
    <col min="14" max="14" width="2.54296875" style="1" customWidth="1"/>
    <col min="15" max="15" width="13.54296875" style="1" bestFit="1" customWidth="1"/>
    <col min="16" max="257" width="11.54296875" style="1"/>
    <col min="258" max="16384" width="11.54296875" style="72"/>
  </cols>
  <sheetData>
    <row r="1" spans="2:13" s="1" customFormat="1" x14ac:dyDescent="0.3"/>
    <row r="2" spans="2:13" s="1" customFormat="1" x14ac:dyDescent="0.3">
      <c r="C2" s="2" t="s">
        <v>31</v>
      </c>
    </row>
    <row r="3" spans="2:13" s="1" customFormat="1" x14ac:dyDescent="0.3">
      <c r="C3" s="2" t="s">
        <v>2</v>
      </c>
    </row>
    <row r="4" spans="2:13" s="1" customFormat="1" x14ac:dyDescent="0.3">
      <c r="C4" s="3" t="s">
        <v>0</v>
      </c>
    </row>
    <row r="5" spans="2:13" s="1" customFormat="1" x14ac:dyDescent="0.3"/>
    <row r="6" spans="2:13" s="1" customFormat="1" x14ac:dyDescent="0.3"/>
    <row r="7" spans="2:13" s="1" customFormat="1" x14ac:dyDescent="0.3">
      <c r="B7" s="4" t="s">
        <v>32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2:13" s="1" customFormat="1" x14ac:dyDescent="0.3"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2:13" s="1" customFormat="1" x14ac:dyDescent="0.3"/>
    <row r="10" spans="2:13" s="1" customFormat="1" x14ac:dyDescent="0.3">
      <c r="B10" s="5" t="s">
        <v>28</v>
      </c>
      <c r="C10" s="6" t="s">
        <v>29</v>
      </c>
      <c r="D10" s="6"/>
      <c r="E10" s="6" t="s">
        <v>30</v>
      </c>
      <c r="F10" s="6"/>
      <c r="G10" s="6"/>
      <c r="H10" s="6"/>
      <c r="I10" s="6"/>
      <c r="K10" s="4" t="s">
        <v>33</v>
      </c>
      <c r="L10" s="4"/>
      <c r="M10" s="4"/>
    </row>
    <row r="11" spans="2:13" s="1" customFormat="1" ht="16.75" customHeight="1" x14ac:dyDescent="0.3">
      <c r="B11" s="7"/>
      <c r="C11" s="8"/>
      <c r="D11" s="8"/>
      <c r="E11" s="8"/>
      <c r="F11" s="8"/>
      <c r="G11" s="8"/>
      <c r="H11" s="8"/>
      <c r="I11" s="8"/>
      <c r="K11" s="4"/>
      <c r="L11" s="4"/>
      <c r="M11" s="4"/>
    </row>
    <row r="12" spans="2:13" s="1" customFormat="1" ht="16.75" customHeight="1" thickBot="1" x14ac:dyDescent="0.35">
      <c r="C12" s="9"/>
      <c r="D12" s="9"/>
      <c r="E12" s="9"/>
      <c r="F12" s="9"/>
      <c r="G12" s="9"/>
      <c r="H12" s="9"/>
      <c r="I12" s="9"/>
    </row>
    <row r="13" spans="2:13" s="1" customFormat="1" ht="26.4" customHeight="1" thickBot="1" x14ac:dyDescent="0.35">
      <c r="B13" s="10" t="s">
        <v>3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2:13" s="1" customFormat="1" x14ac:dyDescent="0.3"/>
    <row r="15" spans="2:13" s="1" customFormat="1" x14ac:dyDescent="0.3">
      <c r="B15" s="13" t="s">
        <v>25</v>
      </c>
      <c r="C15" s="13"/>
      <c r="D15" s="13" t="s">
        <v>26</v>
      </c>
      <c r="E15" s="13"/>
      <c r="F15" s="13"/>
      <c r="G15" s="13"/>
    </row>
    <row r="16" spans="2:13" s="1" customFormat="1" ht="30.65" customHeight="1" x14ac:dyDescent="0.3">
      <c r="B16" s="14" t="s">
        <v>38</v>
      </c>
      <c r="C16" s="14" t="s">
        <v>10</v>
      </c>
      <c r="D16" s="14" t="s">
        <v>39</v>
      </c>
      <c r="E16" s="15" t="s">
        <v>5</v>
      </c>
      <c r="F16" s="16"/>
      <c r="G16" s="17"/>
    </row>
    <row r="17" spans="2:13" s="1" customFormat="1" x14ac:dyDescent="0.3">
      <c r="B17" s="18"/>
      <c r="C17" s="19"/>
      <c r="D17" s="20" t="str">
        <f>IF(C17="","",(C17-$C$27)/$C$26)</f>
        <v/>
      </c>
      <c r="E17" s="21" t="s">
        <v>14</v>
      </c>
      <c r="F17" s="22"/>
      <c r="G17" s="23"/>
    </row>
    <row r="18" spans="2:13" s="1" customFormat="1" x14ac:dyDescent="0.3">
      <c r="B18" s="18"/>
      <c r="C18" s="19"/>
      <c r="D18" s="20" t="str">
        <f t="shared" ref="D18:D25" si="0">IF(C18="","",(C18-$C$27)/$C$26)</f>
        <v/>
      </c>
      <c r="E18" s="24" t="e">
        <f>100*(ABS(B18-D18)/B18)</f>
        <v>#VALUE!</v>
      </c>
      <c r="F18" s="25"/>
      <c r="G18" s="26"/>
    </row>
    <row r="19" spans="2:13" s="1" customFormat="1" x14ac:dyDescent="0.3">
      <c r="B19" s="18"/>
      <c r="C19" s="19"/>
      <c r="D19" s="20" t="str">
        <f t="shared" si="0"/>
        <v/>
      </c>
      <c r="E19" s="24" t="e">
        <f t="shared" ref="E19:E25" si="1">100*(ABS(B19-D19)/B19)</f>
        <v>#VALUE!</v>
      </c>
      <c r="F19" s="25"/>
      <c r="G19" s="26"/>
    </row>
    <row r="20" spans="2:13" s="1" customFormat="1" x14ac:dyDescent="0.3">
      <c r="B20" s="18"/>
      <c r="C20" s="19"/>
      <c r="D20" s="20" t="str">
        <f t="shared" si="0"/>
        <v/>
      </c>
      <c r="E20" s="24" t="e">
        <f t="shared" si="1"/>
        <v>#VALUE!</v>
      </c>
      <c r="F20" s="25"/>
      <c r="G20" s="26"/>
    </row>
    <row r="21" spans="2:13" s="1" customFormat="1" x14ac:dyDescent="0.3">
      <c r="B21" s="18"/>
      <c r="C21" s="19"/>
      <c r="D21" s="20" t="str">
        <f t="shared" si="0"/>
        <v/>
      </c>
      <c r="E21" s="24" t="e">
        <f t="shared" si="1"/>
        <v>#VALUE!</v>
      </c>
      <c r="F21" s="25"/>
      <c r="G21" s="26"/>
    </row>
    <row r="22" spans="2:13" s="1" customFormat="1" x14ac:dyDescent="0.3">
      <c r="B22" s="18"/>
      <c r="C22" s="19"/>
      <c r="D22" s="20" t="str">
        <f t="shared" si="0"/>
        <v/>
      </c>
      <c r="E22" s="24" t="e">
        <f t="shared" si="1"/>
        <v>#VALUE!</v>
      </c>
      <c r="F22" s="25"/>
      <c r="G22" s="26"/>
    </row>
    <row r="23" spans="2:13" s="1" customFormat="1" x14ac:dyDescent="0.3">
      <c r="B23" s="18"/>
      <c r="C23" s="19"/>
      <c r="D23" s="20" t="str">
        <f t="shared" si="0"/>
        <v/>
      </c>
      <c r="E23" s="24" t="e">
        <f t="shared" si="1"/>
        <v>#VALUE!</v>
      </c>
      <c r="F23" s="25"/>
      <c r="G23" s="26"/>
    </row>
    <row r="24" spans="2:13" s="1" customFormat="1" x14ac:dyDescent="0.3">
      <c r="B24" s="18"/>
      <c r="C24" s="19"/>
      <c r="D24" s="20" t="str">
        <f t="shared" si="0"/>
        <v/>
      </c>
      <c r="E24" s="24" t="e">
        <f t="shared" si="1"/>
        <v>#VALUE!</v>
      </c>
      <c r="F24" s="25"/>
      <c r="G24" s="26"/>
    </row>
    <row r="25" spans="2:13" s="1" customFormat="1" x14ac:dyDescent="0.3">
      <c r="B25" s="18"/>
      <c r="C25" s="19"/>
      <c r="D25" s="20" t="str">
        <f t="shared" si="0"/>
        <v/>
      </c>
      <c r="E25" s="24" t="e">
        <f t="shared" si="1"/>
        <v>#VALUE!</v>
      </c>
      <c r="F25" s="25"/>
      <c r="G25" s="26"/>
    </row>
    <row r="26" spans="2:13" s="1" customFormat="1" x14ac:dyDescent="0.3">
      <c r="B26" s="27" t="s">
        <v>1</v>
      </c>
      <c r="C26" s="28" t="e">
        <f>SLOPE(C17:C25,B17:B25)</f>
        <v>#DIV/0!</v>
      </c>
    </row>
    <row r="27" spans="2:13" s="1" customFormat="1" ht="13.75" customHeight="1" x14ac:dyDescent="0.3">
      <c r="B27" s="27" t="s">
        <v>4</v>
      </c>
      <c r="C27" s="28" t="e">
        <f>INTERCEPT(C17:C25,B17:B25)</f>
        <v>#DIV/0!</v>
      </c>
      <c r="E27" s="29" t="s">
        <v>40</v>
      </c>
      <c r="F27" s="29"/>
      <c r="G27" s="29"/>
      <c r="H27" s="29"/>
      <c r="I27" s="29"/>
      <c r="J27" s="29"/>
      <c r="K27" s="29"/>
      <c r="L27" s="29"/>
      <c r="M27" s="29"/>
    </row>
    <row r="28" spans="2:13" s="1" customFormat="1" x14ac:dyDescent="0.3">
      <c r="B28" s="27" t="s">
        <v>41</v>
      </c>
      <c r="C28" s="28" t="e">
        <f>RSQ(C17:C25,B17:B25)</f>
        <v>#DIV/0!</v>
      </c>
      <c r="E28" s="29"/>
      <c r="F28" s="29"/>
      <c r="G28" s="29"/>
      <c r="H28" s="29"/>
      <c r="I28" s="29"/>
      <c r="J28" s="29"/>
      <c r="K28" s="29"/>
      <c r="L28" s="29"/>
      <c r="M28" s="29"/>
    </row>
    <row r="29" spans="2:13" s="1" customFormat="1" x14ac:dyDescent="0.3">
      <c r="E29" s="29"/>
      <c r="F29" s="29"/>
      <c r="G29" s="29"/>
      <c r="H29" s="29"/>
      <c r="I29" s="29"/>
      <c r="J29" s="29"/>
      <c r="K29" s="29"/>
      <c r="L29" s="29"/>
      <c r="M29" s="29"/>
    </row>
    <row r="30" spans="2:13" s="1" customFormat="1" ht="14.4" customHeight="1" thickBot="1" x14ac:dyDescent="0.35">
      <c r="E30" s="30"/>
      <c r="F30" s="30"/>
      <c r="G30" s="30"/>
      <c r="H30" s="30"/>
      <c r="I30" s="30"/>
      <c r="J30" s="30"/>
      <c r="K30" s="30"/>
      <c r="L30" s="30"/>
      <c r="M30" s="30"/>
    </row>
    <row r="31" spans="2:13" s="1" customFormat="1" x14ac:dyDescent="0.3">
      <c r="B31" s="31" t="s">
        <v>27</v>
      </c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3"/>
    </row>
    <row r="32" spans="2:13" s="1" customFormat="1" ht="14.5" thickBot="1" x14ac:dyDescent="0.35">
      <c r="B32" s="34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6"/>
    </row>
    <row r="33" spans="2:15" s="1" customFormat="1" x14ac:dyDescent="0.3">
      <c r="G33" s="30"/>
      <c r="H33" s="30"/>
      <c r="I33" s="30"/>
      <c r="J33" s="30"/>
      <c r="K33" s="30"/>
      <c r="L33" s="30"/>
    </row>
    <row r="34" spans="2:15" s="1" customFormat="1" ht="14.4" customHeight="1" x14ac:dyDescent="0.3">
      <c r="B34" s="37" t="s">
        <v>15</v>
      </c>
      <c r="C34" s="38">
        <v>50</v>
      </c>
      <c r="D34" s="39" t="s">
        <v>17</v>
      </c>
      <c r="E34" s="40">
        <v>20</v>
      </c>
      <c r="F34" s="40"/>
      <c r="G34" s="40"/>
      <c r="I34" s="15" t="s">
        <v>21</v>
      </c>
      <c r="J34" s="16"/>
      <c r="K34" s="17"/>
      <c r="L34" s="30"/>
    </row>
    <row r="35" spans="2:15" s="1" customFormat="1" ht="15" customHeight="1" x14ac:dyDescent="0.3">
      <c r="B35" s="37" t="s">
        <v>16</v>
      </c>
      <c r="C35" s="41">
        <v>10</v>
      </c>
      <c r="D35" s="39" t="s">
        <v>18</v>
      </c>
      <c r="E35" s="42">
        <v>80</v>
      </c>
      <c r="F35" s="43" t="s">
        <v>14</v>
      </c>
      <c r="G35" s="44">
        <v>120</v>
      </c>
      <c r="I35" s="14" t="s">
        <v>19</v>
      </c>
      <c r="J35" s="14" t="s">
        <v>24</v>
      </c>
      <c r="K35" s="14" t="s">
        <v>20</v>
      </c>
      <c r="L35" s="30"/>
    </row>
    <row r="36" spans="2:15" s="1" customFormat="1" x14ac:dyDescent="0.3">
      <c r="G36" s="30"/>
      <c r="I36" s="45"/>
      <c r="J36" s="45"/>
      <c r="K36" s="45"/>
      <c r="L36" s="30"/>
    </row>
    <row r="37" spans="2:15" s="1" customFormat="1" x14ac:dyDescent="0.3"/>
    <row r="38" spans="2:15" s="1" customFormat="1" ht="30.65" customHeight="1" x14ac:dyDescent="0.3">
      <c r="B38" s="46" t="s">
        <v>13</v>
      </c>
      <c r="C38" s="46" t="s">
        <v>42</v>
      </c>
      <c r="D38" s="47" t="s">
        <v>10</v>
      </c>
      <c r="E38" s="48" t="s">
        <v>23</v>
      </c>
      <c r="F38" s="48"/>
      <c r="G38" s="48"/>
      <c r="H38" s="49" t="s">
        <v>43</v>
      </c>
      <c r="I38" s="49"/>
      <c r="J38" s="47" t="s">
        <v>5</v>
      </c>
      <c r="K38" s="47" t="s">
        <v>11</v>
      </c>
      <c r="L38" s="47" t="s">
        <v>12</v>
      </c>
      <c r="M38" s="47" t="s">
        <v>22</v>
      </c>
    </row>
    <row r="39" spans="2:15" s="1" customFormat="1" ht="19.75" customHeight="1" x14ac:dyDescent="0.3">
      <c r="B39" s="50" t="s">
        <v>6</v>
      </c>
      <c r="C39" s="20">
        <v>0</v>
      </c>
      <c r="D39" s="19"/>
      <c r="E39" s="51">
        <v>1</v>
      </c>
      <c r="F39" s="51"/>
      <c r="G39" s="51"/>
      <c r="H39" s="52" t="str">
        <f>IF(D39="","",((D39-$C$27)/$C$26)*E39)</f>
        <v/>
      </c>
      <c r="I39" s="52"/>
      <c r="J39" s="53" t="s">
        <v>14</v>
      </c>
      <c r="K39" s="53" t="s">
        <v>14</v>
      </c>
      <c r="L39" s="53" t="s">
        <v>14</v>
      </c>
      <c r="M39" s="53" t="str">
        <f>IF(D39="","",IF(H39&lt;(C40/2),"","Bk &gt;= 0.5MRL"))</f>
        <v/>
      </c>
    </row>
    <row r="40" spans="2:15" s="1" customFormat="1" ht="19.75" customHeight="1" x14ac:dyDescent="0.3">
      <c r="B40" s="50" t="s">
        <v>7</v>
      </c>
      <c r="C40" s="18"/>
      <c r="D40" s="19"/>
      <c r="E40" s="51">
        <v>1</v>
      </c>
      <c r="F40" s="51"/>
      <c r="G40" s="51"/>
      <c r="H40" s="52" t="str">
        <f t="shared" ref="H40:H46" si="2">IF(D40="","",((D40-$C$27)/$C$26)*E40)</f>
        <v/>
      </c>
      <c r="I40" s="52"/>
      <c r="J40" s="54" t="str">
        <f>IF(D40="","",100*(ABS(C40-H40)/C40))</f>
        <v/>
      </c>
      <c r="K40" s="53" t="s">
        <v>14</v>
      </c>
      <c r="L40" s="53" t="s">
        <v>14</v>
      </c>
      <c r="M40" s="53" t="str">
        <f>IF(D40="","",IF(J40&lt;C34,"","No cumple criterio %Error"))</f>
        <v/>
      </c>
    </row>
    <row r="41" spans="2:15" s="1" customFormat="1" ht="19.75" customHeight="1" x14ac:dyDescent="0.3">
      <c r="B41" s="50" t="s">
        <v>8</v>
      </c>
      <c r="C41" s="18"/>
      <c r="D41" s="19"/>
      <c r="E41" s="51">
        <v>1</v>
      </c>
      <c r="F41" s="51"/>
      <c r="G41" s="51"/>
      <c r="H41" s="52" t="str">
        <f t="shared" si="2"/>
        <v/>
      </c>
      <c r="I41" s="52"/>
      <c r="J41" s="54" t="str">
        <f t="shared" ref="J41:J42" si="3">IF(D41="","",100*(ABS(C41-H41)/C41))</f>
        <v/>
      </c>
      <c r="K41" s="53" t="s">
        <v>14</v>
      </c>
      <c r="L41" s="53" t="s">
        <v>14</v>
      </c>
      <c r="M41" s="53" t="str">
        <f>IF(D41="","",IF(J41&lt;C35,"","No cumple criterio %Error"))</f>
        <v/>
      </c>
    </row>
    <row r="42" spans="2:15" s="1" customFormat="1" ht="19.75" customHeight="1" x14ac:dyDescent="0.3">
      <c r="B42" s="50" t="s">
        <v>8</v>
      </c>
      <c r="C42" s="18"/>
      <c r="D42" s="19"/>
      <c r="E42" s="51">
        <v>1</v>
      </c>
      <c r="F42" s="51"/>
      <c r="G42" s="51"/>
      <c r="H42" s="52" t="str">
        <f t="shared" si="2"/>
        <v/>
      </c>
      <c r="I42" s="52"/>
      <c r="J42" s="54" t="str">
        <f t="shared" si="3"/>
        <v/>
      </c>
      <c r="K42" s="53" t="s">
        <v>14</v>
      </c>
      <c r="L42" s="53" t="s">
        <v>14</v>
      </c>
      <c r="M42" s="53" t="str">
        <f>IF(D42="","",IF(J42&lt;C35,"","No cumple criterio %Error"))</f>
        <v/>
      </c>
    </row>
    <row r="43" spans="2:15" s="1" customFormat="1" ht="19.75" customHeight="1" x14ac:dyDescent="0.3">
      <c r="B43" s="50" t="s">
        <v>13</v>
      </c>
      <c r="C43" s="53" t="s">
        <v>14</v>
      </c>
      <c r="D43" s="19"/>
      <c r="E43" s="51">
        <v>1</v>
      </c>
      <c r="F43" s="51"/>
      <c r="G43" s="51"/>
      <c r="H43" s="52" t="str">
        <f t="shared" si="2"/>
        <v/>
      </c>
      <c r="I43" s="52"/>
      <c r="J43" s="53" t="s">
        <v>14</v>
      </c>
      <c r="K43" s="55" t="str">
        <f>IF(D44="","",100*(ABS(H43-H44)/AVERAGE(H43:I44)))</f>
        <v/>
      </c>
      <c r="L43" s="53" t="s">
        <v>14</v>
      </c>
      <c r="M43" s="56" t="str">
        <f>IF(D44="","",IF(K43&lt;E34,"","No cumple criterio %RPD"))</f>
        <v/>
      </c>
      <c r="O43" s="57" t="s">
        <v>37</v>
      </c>
    </row>
    <row r="44" spans="2:15" s="1" customFormat="1" ht="19.75" customHeight="1" x14ac:dyDescent="0.3">
      <c r="B44" s="50" t="s">
        <v>35</v>
      </c>
      <c r="C44" s="53" t="s">
        <v>14</v>
      </c>
      <c r="D44" s="19"/>
      <c r="E44" s="51">
        <v>1</v>
      </c>
      <c r="F44" s="51"/>
      <c r="G44" s="51"/>
      <c r="H44" s="52" t="str">
        <f t="shared" si="2"/>
        <v/>
      </c>
      <c r="I44" s="52"/>
      <c r="J44" s="53" t="s">
        <v>14</v>
      </c>
      <c r="K44" s="58"/>
      <c r="L44" s="53" t="s">
        <v>14</v>
      </c>
      <c r="M44" s="56"/>
      <c r="O44" s="59" t="str">
        <f>IF(H44="","",AVERAGE(H43:I44))</f>
        <v/>
      </c>
    </row>
    <row r="45" spans="2:15" s="1" customFormat="1" ht="19.75" customHeight="1" x14ac:dyDescent="0.3">
      <c r="B45" s="50" t="s">
        <v>9</v>
      </c>
      <c r="C45" s="53" t="s">
        <v>14</v>
      </c>
      <c r="D45" s="19"/>
      <c r="E45" s="51">
        <v>1</v>
      </c>
      <c r="F45" s="51"/>
      <c r="G45" s="51"/>
      <c r="H45" s="52" t="str">
        <f t="shared" si="2"/>
        <v/>
      </c>
      <c r="I45" s="52"/>
      <c r="J45" s="53" t="s">
        <v>14</v>
      </c>
      <c r="K45" s="55" t="str">
        <f>IF(D46="","",100*(ABS(H45-H46)/AVERAGE(H45:I46)))</f>
        <v/>
      </c>
      <c r="L45" s="54" t="str">
        <f>IF(D45="","",100*(H45*($I$36+$J$36)-H43*$J$36)/($K$36*$I$36))</f>
        <v/>
      </c>
      <c r="M45" s="53" t="str">
        <f>IF(D45="","",IF(L45&lt;=E35,"No cumple criterio %Rec",IF(L45&gt;=G35,"No cumple criterio %Rec","")))</f>
        <v/>
      </c>
    </row>
    <row r="46" spans="2:15" s="1" customFormat="1" ht="19.75" customHeight="1" x14ac:dyDescent="0.3">
      <c r="B46" s="50" t="s">
        <v>36</v>
      </c>
      <c r="C46" s="53" t="s">
        <v>14</v>
      </c>
      <c r="D46" s="19"/>
      <c r="E46" s="51">
        <v>1</v>
      </c>
      <c r="F46" s="51"/>
      <c r="G46" s="51"/>
      <c r="H46" s="52" t="str">
        <f t="shared" si="2"/>
        <v/>
      </c>
      <c r="I46" s="52"/>
      <c r="J46" s="53" t="s">
        <v>14</v>
      </c>
      <c r="K46" s="58"/>
      <c r="L46" s="54" t="str">
        <f>IF(D46="","",100*(H46*($I$36+$J$36)-H44*$J$36)/($K$36*$I$36))</f>
        <v/>
      </c>
      <c r="M46" s="53" t="str">
        <f>IF(D46="","",IF(L46&lt;=E35,"No cumple criterio %Rec",IF(L46&gt;=G35,"No cumple criterio %Rec","")))</f>
        <v/>
      </c>
    </row>
    <row r="47" spans="2:15" s="1" customFormat="1" ht="14.5" thickBot="1" x14ac:dyDescent="0.35"/>
    <row r="48" spans="2:15" s="1" customFormat="1" x14ac:dyDescent="0.3">
      <c r="B48" s="31" t="s">
        <v>34</v>
      </c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3"/>
    </row>
    <row r="49" spans="2:13" s="1" customFormat="1" x14ac:dyDescent="0.3">
      <c r="B49" s="60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2"/>
    </row>
    <row r="50" spans="2:13" s="1" customFormat="1" x14ac:dyDescent="0.3">
      <c r="B50" s="63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5"/>
    </row>
    <row r="51" spans="2:13" s="1" customFormat="1" x14ac:dyDescent="0.3">
      <c r="B51" s="66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8"/>
    </row>
    <row r="52" spans="2:13" s="1" customFormat="1" x14ac:dyDescent="0.3">
      <c r="B52" s="66"/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8"/>
    </row>
    <row r="53" spans="2:13" s="1" customFormat="1" x14ac:dyDescent="0.3">
      <c r="B53" s="66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8"/>
    </row>
    <row r="54" spans="2:13" s="1" customFormat="1" x14ac:dyDescent="0.3">
      <c r="B54" s="66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8"/>
    </row>
    <row r="55" spans="2:13" s="1" customFormat="1" x14ac:dyDescent="0.3">
      <c r="B55" s="66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8"/>
    </row>
    <row r="56" spans="2:13" s="1" customFormat="1" ht="14.5" thickBot="1" x14ac:dyDescent="0.35">
      <c r="B56" s="69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1"/>
    </row>
    <row r="57" spans="2:13" s="1" customFormat="1" x14ac:dyDescent="0.3"/>
    <row r="58" spans="2:13" s="1" customFormat="1" x14ac:dyDescent="0.3"/>
    <row r="59" spans="2:13" s="1" customFormat="1" x14ac:dyDescent="0.3"/>
    <row r="60" spans="2:13" s="1" customFormat="1" x14ac:dyDescent="0.3"/>
    <row r="61" spans="2:13" s="1" customFormat="1" x14ac:dyDescent="0.3"/>
    <row r="62" spans="2:13" s="1" customFormat="1" x14ac:dyDescent="0.3"/>
    <row r="63" spans="2:13" s="1" customFormat="1" x14ac:dyDescent="0.3"/>
    <row r="64" spans="2:13" s="1" customFormat="1" x14ac:dyDescent="0.3"/>
    <row r="65" s="1" customFormat="1" x14ac:dyDescent="0.3"/>
    <row r="66" s="1" customFormat="1" x14ac:dyDescent="0.3"/>
    <row r="67" s="1" customFormat="1" x14ac:dyDescent="0.3"/>
    <row r="68" s="1" customFormat="1" x14ac:dyDescent="0.3"/>
    <row r="69" s="1" customFormat="1" x14ac:dyDescent="0.3"/>
    <row r="70" s="1" customFormat="1" x14ac:dyDescent="0.3"/>
    <row r="71" s="1" customFormat="1" x14ac:dyDescent="0.3"/>
    <row r="72" s="1" customFormat="1" x14ac:dyDescent="0.3"/>
    <row r="73" s="1" customFormat="1" x14ac:dyDescent="0.3"/>
    <row r="74" s="1" customFormat="1" x14ac:dyDescent="0.3"/>
    <row r="75" s="1" customFormat="1" x14ac:dyDescent="0.3"/>
    <row r="76" s="1" customFormat="1" x14ac:dyDescent="0.3"/>
    <row r="77" s="1" customFormat="1" x14ac:dyDescent="0.3"/>
    <row r="78" s="1" customFormat="1" x14ac:dyDescent="0.3"/>
    <row r="79" s="1" customFormat="1" x14ac:dyDescent="0.3"/>
    <row r="80" s="1" customFormat="1" x14ac:dyDescent="0.3"/>
    <row r="81" s="1" customFormat="1" x14ac:dyDescent="0.3"/>
    <row r="82" s="1" customFormat="1" x14ac:dyDescent="0.3"/>
    <row r="83" s="1" customFormat="1" x14ac:dyDescent="0.3"/>
    <row r="84" s="1" customFormat="1" x14ac:dyDescent="0.3"/>
    <row r="85" s="1" customFormat="1" x14ac:dyDescent="0.3"/>
    <row r="86" s="1" customFormat="1" x14ac:dyDescent="0.3"/>
    <row r="87" s="1" customFormat="1" x14ac:dyDescent="0.3"/>
    <row r="88" s="1" customFormat="1" x14ac:dyDescent="0.3"/>
    <row r="89" s="1" customFormat="1" x14ac:dyDescent="0.3"/>
    <row r="90" s="1" customFormat="1" x14ac:dyDescent="0.3"/>
    <row r="91" s="1" customFormat="1" x14ac:dyDescent="0.3"/>
    <row r="92" s="1" customFormat="1" x14ac:dyDescent="0.3"/>
    <row r="93" s="1" customFormat="1" x14ac:dyDescent="0.3"/>
    <row r="94" s="1" customFormat="1" x14ac:dyDescent="0.3"/>
    <row r="95" s="1" customFormat="1" x14ac:dyDescent="0.3"/>
    <row r="96" s="1" customFormat="1" x14ac:dyDescent="0.3"/>
    <row r="97" s="1" customFormat="1" x14ac:dyDescent="0.3"/>
    <row r="98" s="1" customFormat="1" x14ac:dyDescent="0.3"/>
    <row r="99" s="1" customFormat="1" x14ac:dyDescent="0.3"/>
    <row r="100" s="1" customFormat="1" x14ac:dyDescent="0.3"/>
    <row r="101" s="1" customFormat="1" x14ac:dyDescent="0.3"/>
    <row r="102" s="1" customFormat="1" x14ac:dyDescent="0.3"/>
    <row r="103" s="1" customFormat="1" x14ac:dyDescent="0.3"/>
    <row r="104" s="1" customFormat="1" x14ac:dyDescent="0.3"/>
    <row r="105" s="1" customFormat="1" x14ac:dyDescent="0.3"/>
    <row r="106" s="1" customFormat="1" x14ac:dyDescent="0.3"/>
    <row r="107" s="1" customFormat="1" x14ac:dyDescent="0.3"/>
    <row r="108" s="1" customFormat="1" x14ac:dyDescent="0.3"/>
    <row r="109" s="1" customFormat="1" x14ac:dyDescent="0.3"/>
    <row r="110" s="1" customFormat="1" x14ac:dyDescent="0.3"/>
    <row r="111" s="1" customFormat="1" x14ac:dyDescent="0.3"/>
    <row r="112" s="1" customFormat="1" x14ac:dyDescent="0.3"/>
    <row r="113" s="1" customFormat="1" x14ac:dyDescent="0.3"/>
    <row r="114" s="1" customFormat="1" x14ac:dyDescent="0.3"/>
    <row r="115" s="1" customFormat="1" x14ac:dyDescent="0.3"/>
    <row r="116" s="1" customFormat="1" x14ac:dyDescent="0.3"/>
    <row r="117" s="1" customFormat="1" x14ac:dyDescent="0.3"/>
    <row r="118" s="1" customFormat="1" x14ac:dyDescent="0.3"/>
    <row r="119" s="1" customFormat="1" x14ac:dyDescent="0.3"/>
    <row r="120" s="1" customFormat="1" x14ac:dyDescent="0.3"/>
    <row r="121" s="1" customFormat="1" x14ac:dyDescent="0.3"/>
    <row r="122" s="1" customFormat="1" x14ac:dyDescent="0.3"/>
    <row r="123" s="1" customFormat="1" x14ac:dyDescent="0.3"/>
    <row r="124" s="1" customFormat="1" x14ac:dyDescent="0.3"/>
    <row r="125" s="1" customFormat="1" x14ac:dyDescent="0.3"/>
    <row r="126" s="1" customFormat="1" x14ac:dyDescent="0.3"/>
    <row r="127" s="1" customFormat="1" x14ac:dyDescent="0.3"/>
    <row r="128" s="1" customFormat="1" x14ac:dyDescent="0.3"/>
    <row r="129" s="1" customFormat="1" x14ac:dyDescent="0.3"/>
    <row r="130" s="1" customFormat="1" x14ac:dyDescent="0.3"/>
    <row r="131" s="1" customFormat="1" x14ac:dyDescent="0.3"/>
    <row r="132" s="1" customFormat="1" x14ac:dyDescent="0.3"/>
    <row r="133" s="1" customFormat="1" x14ac:dyDescent="0.3"/>
    <row r="134" s="1" customFormat="1" x14ac:dyDescent="0.3"/>
    <row r="135" s="1" customFormat="1" x14ac:dyDescent="0.3"/>
    <row r="136" s="1" customFormat="1" x14ac:dyDescent="0.3"/>
    <row r="137" s="1" customFormat="1" x14ac:dyDescent="0.3"/>
    <row r="138" s="1" customFormat="1" x14ac:dyDescent="0.3"/>
    <row r="139" s="1" customFormat="1" x14ac:dyDescent="0.3"/>
    <row r="140" s="1" customFormat="1" x14ac:dyDescent="0.3"/>
    <row r="141" s="1" customFormat="1" x14ac:dyDescent="0.3"/>
    <row r="142" s="1" customFormat="1" x14ac:dyDescent="0.3"/>
    <row r="143" s="1" customFormat="1" x14ac:dyDescent="0.3"/>
    <row r="144" s="1" customFormat="1" x14ac:dyDescent="0.3"/>
    <row r="145" s="1" customFormat="1" x14ac:dyDescent="0.3"/>
    <row r="146" s="1" customFormat="1" x14ac:dyDescent="0.3"/>
    <row r="147" s="1" customFormat="1" x14ac:dyDescent="0.3"/>
    <row r="148" s="1" customFormat="1" x14ac:dyDescent="0.3"/>
    <row r="149" s="1" customFormat="1" x14ac:dyDescent="0.3"/>
    <row r="150" s="1" customFormat="1" x14ac:dyDescent="0.3"/>
    <row r="151" s="1" customFormat="1" x14ac:dyDescent="0.3"/>
    <row r="152" s="1" customFormat="1" x14ac:dyDescent="0.3"/>
    <row r="153" s="1" customFormat="1" x14ac:dyDescent="0.3"/>
    <row r="154" s="1" customFormat="1" x14ac:dyDescent="0.3"/>
    <row r="155" s="1" customFormat="1" x14ac:dyDescent="0.3"/>
    <row r="156" s="1" customFormat="1" x14ac:dyDescent="0.3"/>
    <row r="157" s="1" customFormat="1" x14ac:dyDescent="0.3"/>
    <row r="158" s="1" customFormat="1" x14ac:dyDescent="0.3"/>
    <row r="159" s="1" customFormat="1" x14ac:dyDescent="0.3"/>
    <row r="160" s="1" customFormat="1" x14ac:dyDescent="0.3"/>
    <row r="161" s="1" customFormat="1" x14ac:dyDescent="0.3"/>
    <row r="162" s="1" customFormat="1" x14ac:dyDescent="0.3"/>
    <row r="163" s="1" customFormat="1" x14ac:dyDescent="0.3"/>
    <row r="164" s="1" customFormat="1" x14ac:dyDescent="0.3"/>
    <row r="165" s="1" customFormat="1" x14ac:dyDescent="0.3"/>
    <row r="166" s="1" customFormat="1" x14ac:dyDescent="0.3"/>
    <row r="167" s="1" customFormat="1" x14ac:dyDescent="0.3"/>
    <row r="168" s="1" customFormat="1" x14ac:dyDescent="0.3"/>
    <row r="169" s="1" customFormat="1" x14ac:dyDescent="0.3"/>
    <row r="170" s="1" customFormat="1" x14ac:dyDescent="0.3"/>
    <row r="171" s="1" customFormat="1" x14ac:dyDescent="0.3"/>
    <row r="172" s="1" customFormat="1" x14ac:dyDescent="0.3"/>
    <row r="173" s="1" customFormat="1" x14ac:dyDescent="0.3"/>
    <row r="174" s="1" customFormat="1" x14ac:dyDescent="0.3"/>
    <row r="175" s="1" customFormat="1" x14ac:dyDescent="0.3"/>
    <row r="176" s="1" customFormat="1" x14ac:dyDescent="0.3"/>
    <row r="177" s="1" customFormat="1" x14ac:dyDescent="0.3"/>
    <row r="178" s="1" customFormat="1" x14ac:dyDescent="0.3"/>
    <row r="179" s="1" customFormat="1" x14ac:dyDescent="0.3"/>
    <row r="180" s="1" customFormat="1" x14ac:dyDescent="0.3"/>
    <row r="181" s="1" customFormat="1" x14ac:dyDescent="0.3"/>
    <row r="182" s="1" customFormat="1" x14ac:dyDescent="0.3"/>
    <row r="183" s="1" customFormat="1" x14ac:dyDescent="0.3"/>
    <row r="184" s="1" customFormat="1" x14ac:dyDescent="0.3"/>
    <row r="185" s="1" customFormat="1" x14ac:dyDescent="0.3"/>
    <row r="186" s="1" customFormat="1" x14ac:dyDescent="0.3"/>
    <row r="187" s="1" customFormat="1" x14ac:dyDescent="0.3"/>
    <row r="188" s="1" customFormat="1" x14ac:dyDescent="0.3"/>
    <row r="189" s="1" customFormat="1" x14ac:dyDescent="0.3"/>
    <row r="190" s="1" customFormat="1" x14ac:dyDescent="0.3"/>
    <row r="191" s="1" customFormat="1" x14ac:dyDescent="0.3"/>
    <row r="192" s="1" customFormat="1" x14ac:dyDescent="0.3"/>
    <row r="193" s="1" customFormat="1" x14ac:dyDescent="0.3"/>
    <row r="194" s="1" customFormat="1" x14ac:dyDescent="0.3"/>
    <row r="195" s="1" customFormat="1" x14ac:dyDescent="0.3"/>
    <row r="196" s="1" customFormat="1" x14ac:dyDescent="0.3"/>
    <row r="197" s="1" customFormat="1" x14ac:dyDescent="0.3"/>
    <row r="198" s="1" customFormat="1" x14ac:dyDescent="0.3"/>
    <row r="199" s="1" customFormat="1" x14ac:dyDescent="0.3"/>
    <row r="200" s="1" customFormat="1" x14ac:dyDescent="0.3"/>
    <row r="201" s="1" customFormat="1" x14ac:dyDescent="0.3"/>
    <row r="202" s="1" customFormat="1" x14ac:dyDescent="0.3"/>
    <row r="203" s="1" customFormat="1" x14ac:dyDescent="0.3"/>
    <row r="204" s="1" customFormat="1" x14ac:dyDescent="0.3"/>
    <row r="205" s="1" customFormat="1" x14ac:dyDescent="0.3"/>
    <row r="206" s="1" customFormat="1" x14ac:dyDescent="0.3"/>
    <row r="207" s="1" customFormat="1" x14ac:dyDescent="0.3"/>
    <row r="208" s="1" customFormat="1" x14ac:dyDescent="0.3"/>
    <row r="209" s="1" customFormat="1" x14ac:dyDescent="0.3"/>
    <row r="210" s="1" customFormat="1" x14ac:dyDescent="0.3"/>
    <row r="211" s="1" customFormat="1" x14ac:dyDescent="0.3"/>
    <row r="212" s="1" customFormat="1" x14ac:dyDescent="0.3"/>
    <row r="213" s="1" customFormat="1" x14ac:dyDescent="0.3"/>
    <row r="214" s="1" customFormat="1" x14ac:dyDescent="0.3"/>
    <row r="215" s="1" customFormat="1" x14ac:dyDescent="0.3"/>
    <row r="216" s="1" customFormat="1" x14ac:dyDescent="0.3"/>
    <row r="217" s="1" customFormat="1" x14ac:dyDescent="0.3"/>
    <row r="218" s="1" customFormat="1" x14ac:dyDescent="0.3"/>
    <row r="219" s="1" customFormat="1" x14ac:dyDescent="0.3"/>
    <row r="220" s="1" customFormat="1" x14ac:dyDescent="0.3"/>
    <row r="221" s="1" customFormat="1" x14ac:dyDescent="0.3"/>
    <row r="222" s="1" customFormat="1" x14ac:dyDescent="0.3"/>
    <row r="223" s="1" customFormat="1" x14ac:dyDescent="0.3"/>
    <row r="224" s="1" customFormat="1" x14ac:dyDescent="0.3"/>
    <row r="225" s="1" customFormat="1" x14ac:dyDescent="0.3"/>
    <row r="226" s="1" customFormat="1" x14ac:dyDescent="0.3"/>
    <row r="227" s="1" customFormat="1" x14ac:dyDescent="0.3"/>
    <row r="228" s="1" customFormat="1" x14ac:dyDescent="0.3"/>
    <row r="229" s="1" customFormat="1" x14ac:dyDescent="0.3"/>
    <row r="230" s="1" customFormat="1" x14ac:dyDescent="0.3"/>
    <row r="231" s="1" customFormat="1" x14ac:dyDescent="0.3"/>
    <row r="232" s="1" customFormat="1" x14ac:dyDescent="0.3"/>
    <row r="233" s="1" customFormat="1" x14ac:dyDescent="0.3"/>
    <row r="234" s="1" customFormat="1" x14ac:dyDescent="0.3"/>
    <row r="235" s="1" customFormat="1" x14ac:dyDescent="0.3"/>
    <row r="236" s="1" customFormat="1" x14ac:dyDescent="0.3"/>
    <row r="237" s="1" customFormat="1" x14ac:dyDescent="0.3"/>
    <row r="238" s="1" customFormat="1" x14ac:dyDescent="0.3"/>
    <row r="239" s="1" customFormat="1" x14ac:dyDescent="0.3"/>
    <row r="240" s="1" customFormat="1" x14ac:dyDescent="0.3"/>
    <row r="241" s="1" customFormat="1" x14ac:dyDescent="0.3"/>
    <row r="242" s="1" customFormat="1" x14ac:dyDescent="0.3"/>
    <row r="243" s="1" customFormat="1" x14ac:dyDescent="0.3"/>
    <row r="244" s="1" customFormat="1" x14ac:dyDescent="0.3"/>
    <row r="245" s="1" customFormat="1" x14ac:dyDescent="0.3"/>
    <row r="246" s="1" customFormat="1" x14ac:dyDescent="0.3"/>
    <row r="247" s="1" customFormat="1" x14ac:dyDescent="0.3"/>
    <row r="248" s="1" customFormat="1" x14ac:dyDescent="0.3"/>
    <row r="249" s="1" customFormat="1" x14ac:dyDescent="0.3"/>
    <row r="250" s="1" customFormat="1" x14ac:dyDescent="0.3"/>
    <row r="251" s="1" customFormat="1" x14ac:dyDescent="0.3"/>
    <row r="252" s="1" customFormat="1" x14ac:dyDescent="0.3"/>
    <row r="253" s="1" customFormat="1" x14ac:dyDescent="0.3"/>
    <row r="254" s="1" customFormat="1" x14ac:dyDescent="0.3"/>
    <row r="255" s="1" customFormat="1" x14ac:dyDescent="0.3"/>
    <row r="256" s="1" customFormat="1" x14ac:dyDescent="0.3"/>
    <row r="257" s="1" customFormat="1" x14ac:dyDescent="0.3"/>
    <row r="258" s="1" customFormat="1" x14ac:dyDescent="0.3"/>
    <row r="259" s="1" customFormat="1" x14ac:dyDescent="0.3"/>
    <row r="260" s="1" customFormat="1" x14ac:dyDescent="0.3"/>
    <row r="261" s="1" customFormat="1" x14ac:dyDescent="0.3"/>
    <row r="262" s="1" customFormat="1" x14ac:dyDescent="0.3"/>
    <row r="263" s="1" customFormat="1" x14ac:dyDescent="0.3"/>
    <row r="264" s="1" customFormat="1" x14ac:dyDescent="0.3"/>
    <row r="265" s="1" customFormat="1" x14ac:dyDescent="0.3"/>
    <row r="266" s="1" customFormat="1" x14ac:dyDescent="0.3"/>
    <row r="267" s="1" customFormat="1" x14ac:dyDescent="0.3"/>
    <row r="268" s="1" customFormat="1" x14ac:dyDescent="0.3"/>
    <row r="269" s="1" customFormat="1" x14ac:dyDescent="0.3"/>
    <row r="270" s="1" customFormat="1" x14ac:dyDescent="0.3"/>
    <row r="271" s="1" customFormat="1" x14ac:dyDescent="0.3"/>
    <row r="272" s="1" customFormat="1" x14ac:dyDescent="0.3"/>
    <row r="273" s="1" customFormat="1" x14ac:dyDescent="0.3"/>
    <row r="274" s="1" customFormat="1" x14ac:dyDescent="0.3"/>
    <row r="275" s="1" customFormat="1" x14ac:dyDescent="0.3"/>
    <row r="276" s="1" customFormat="1" x14ac:dyDescent="0.3"/>
    <row r="277" s="1" customFormat="1" x14ac:dyDescent="0.3"/>
    <row r="278" s="1" customFormat="1" x14ac:dyDescent="0.3"/>
    <row r="279" s="1" customFormat="1" x14ac:dyDescent="0.3"/>
    <row r="280" s="1" customFormat="1" x14ac:dyDescent="0.3"/>
    <row r="281" s="1" customFormat="1" x14ac:dyDescent="0.3"/>
    <row r="282" s="1" customFormat="1" x14ac:dyDescent="0.3"/>
    <row r="283" s="1" customFormat="1" x14ac:dyDescent="0.3"/>
    <row r="284" s="1" customFormat="1" x14ac:dyDescent="0.3"/>
    <row r="285" s="1" customFormat="1" x14ac:dyDescent="0.3"/>
    <row r="286" s="1" customFormat="1" x14ac:dyDescent="0.3"/>
    <row r="287" s="1" customFormat="1" x14ac:dyDescent="0.3"/>
    <row r="288" s="1" customFormat="1" x14ac:dyDescent="0.3"/>
    <row r="289" s="1" customFormat="1" x14ac:dyDescent="0.3"/>
    <row r="290" s="1" customFormat="1" x14ac:dyDescent="0.3"/>
    <row r="291" s="1" customFormat="1" x14ac:dyDescent="0.3"/>
    <row r="292" s="1" customFormat="1" x14ac:dyDescent="0.3"/>
    <row r="293" s="1" customFormat="1" x14ac:dyDescent="0.3"/>
    <row r="294" s="1" customFormat="1" x14ac:dyDescent="0.3"/>
    <row r="295" s="1" customFormat="1" x14ac:dyDescent="0.3"/>
    <row r="296" s="1" customFormat="1" x14ac:dyDescent="0.3"/>
    <row r="297" s="1" customFormat="1" x14ac:dyDescent="0.3"/>
    <row r="298" s="1" customFormat="1" x14ac:dyDescent="0.3"/>
    <row r="299" s="1" customFormat="1" x14ac:dyDescent="0.3"/>
    <row r="300" s="1" customFormat="1" x14ac:dyDescent="0.3"/>
    <row r="301" s="1" customFormat="1" x14ac:dyDescent="0.3"/>
    <row r="302" s="1" customFormat="1" x14ac:dyDescent="0.3"/>
    <row r="303" s="1" customFormat="1" x14ac:dyDescent="0.3"/>
    <row r="304" s="1" customFormat="1" x14ac:dyDescent="0.3"/>
    <row r="305" s="1" customFormat="1" x14ac:dyDescent="0.3"/>
    <row r="306" s="1" customFormat="1" x14ac:dyDescent="0.3"/>
    <row r="307" s="1" customFormat="1" x14ac:dyDescent="0.3"/>
    <row r="308" s="1" customFormat="1" x14ac:dyDescent="0.3"/>
    <row r="309" s="1" customFormat="1" x14ac:dyDescent="0.3"/>
    <row r="310" s="1" customFormat="1" x14ac:dyDescent="0.3"/>
    <row r="311" s="1" customFormat="1" x14ac:dyDescent="0.3"/>
    <row r="312" s="1" customFormat="1" x14ac:dyDescent="0.3"/>
    <row r="313" s="1" customFormat="1" x14ac:dyDescent="0.3"/>
    <row r="314" s="1" customFormat="1" x14ac:dyDescent="0.3"/>
    <row r="315" s="1" customFormat="1" x14ac:dyDescent="0.3"/>
    <row r="316" s="1" customFormat="1" x14ac:dyDescent="0.3"/>
    <row r="317" s="1" customFormat="1" x14ac:dyDescent="0.3"/>
    <row r="318" s="1" customFormat="1" x14ac:dyDescent="0.3"/>
    <row r="319" s="1" customFormat="1" x14ac:dyDescent="0.3"/>
    <row r="320" s="1" customFormat="1" x14ac:dyDescent="0.3"/>
    <row r="321" s="1" customFormat="1" x14ac:dyDescent="0.3"/>
    <row r="322" s="1" customFormat="1" x14ac:dyDescent="0.3"/>
    <row r="323" s="1" customFormat="1" x14ac:dyDescent="0.3"/>
    <row r="324" s="1" customFormat="1" x14ac:dyDescent="0.3"/>
    <row r="325" s="1" customFormat="1" x14ac:dyDescent="0.3"/>
    <row r="326" s="1" customFormat="1" x14ac:dyDescent="0.3"/>
    <row r="327" s="1" customFormat="1" x14ac:dyDescent="0.3"/>
    <row r="328" s="1" customFormat="1" x14ac:dyDescent="0.3"/>
    <row r="329" s="1" customFormat="1" x14ac:dyDescent="0.3"/>
    <row r="330" s="1" customFormat="1" x14ac:dyDescent="0.3"/>
    <row r="331" s="1" customFormat="1" x14ac:dyDescent="0.3"/>
    <row r="332" s="1" customFormat="1" x14ac:dyDescent="0.3"/>
    <row r="333" s="1" customFormat="1" x14ac:dyDescent="0.3"/>
    <row r="334" s="1" customFormat="1" x14ac:dyDescent="0.3"/>
    <row r="335" s="1" customFormat="1" x14ac:dyDescent="0.3"/>
    <row r="336" s="1" customFormat="1" x14ac:dyDescent="0.3"/>
    <row r="337" s="1" customFormat="1" x14ac:dyDescent="0.3"/>
    <row r="338" s="1" customFormat="1" x14ac:dyDescent="0.3"/>
    <row r="339" s="1" customFormat="1" x14ac:dyDescent="0.3"/>
    <row r="340" s="1" customFormat="1" x14ac:dyDescent="0.3"/>
    <row r="341" s="1" customFormat="1" x14ac:dyDescent="0.3"/>
    <row r="342" s="1" customFormat="1" x14ac:dyDescent="0.3"/>
    <row r="343" s="1" customFormat="1" x14ac:dyDescent="0.3"/>
    <row r="344" s="1" customFormat="1" x14ac:dyDescent="0.3"/>
    <row r="345" s="1" customFormat="1" x14ac:dyDescent="0.3"/>
    <row r="346" s="1" customFormat="1" x14ac:dyDescent="0.3"/>
    <row r="347" s="1" customFormat="1" x14ac:dyDescent="0.3"/>
    <row r="348" s="1" customFormat="1" x14ac:dyDescent="0.3"/>
    <row r="349" s="1" customFormat="1" x14ac:dyDescent="0.3"/>
    <row r="350" s="1" customFormat="1" x14ac:dyDescent="0.3"/>
    <row r="351" s="1" customFormat="1" x14ac:dyDescent="0.3"/>
    <row r="352" s="1" customFormat="1" x14ac:dyDescent="0.3"/>
    <row r="353" s="1" customFormat="1" x14ac:dyDescent="0.3"/>
    <row r="354" s="1" customFormat="1" x14ac:dyDescent="0.3"/>
    <row r="355" s="1" customFormat="1" x14ac:dyDescent="0.3"/>
    <row r="356" s="1" customFormat="1" x14ac:dyDescent="0.3"/>
    <row r="357" s="1" customFormat="1" x14ac:dyDescent="0.3"/>
    <row r="358" s="1" customFormat="1" x14ac:dyDescent="0.3"/>
    <row r="359" s="1" customFormat="1" x14ac:dyDescent="0.3"/>
    <row r="360" s="1" customFormat="1" x14ac:dyDescent="0.3"/>
    <row r="361" s="1" customFormat="1" x14ac:dyDescent="0.3"/>
    <row r="362" s="1" customFormat="1" x14ac:dyDescent="0.3"/>
    <row r="363" s="1" customFormat="1" x14ac:dyDescent="0.3"/>
    <row r="364" s="1" customFormat="1" x14ac:dyDescent="0.3"/>
    <row r="365" s="1" customFormat="1" x14ac:dyDescent="0.3"/>
    <row r="366" s="1" customFormat="1" x14ac:dyDescent="0.3"/>
    <row r="367" s="1" customFormat="1" x14ac:dyDescent="0.3"/>
    <row r="368" s="1" customFormat="1" x14ac:dyDescent="0.3"/>
    <row r="369" s="1" customFormat="1" x14ac:dyDescent="0.3"/>
    <row r="370" s="1" customFormat="1" x14ac:dyDescent="0.3"/>
    <row r="371" s="1" customFormat="1" x14ac:dyDescent="0.3"/>
    <row r="372" s="1" customFormat="1" x14ac:dyDescent="0.3"/>
    <row r="373" s="1" customFormat="1" x14ac:dyDescent="0.3"/>
    <row r="374" s="1" customFormat="1" x14ac:dyDescent="0.3"/>
    <row r="375" s="1" customFormat="1" x14ac:dyDescent="0.3"/>
    <row r="376" s="1" customFormat="1" x14ac:dyDescent="0.3"/>
    <row r="377" s="1" customFormat="1" x14ac:dyDescent="0.3"/>
    <row r="378" s="1" customFormat="1" x14ac:dyDescent="0.3"/>
    <row r="379" s="1" customFormat="1" x14ac:dyDescent="0.3"/>
    <row r="380" s="1" customFormat="1" x14ac:dyDescent="0.3"/>
    <row r="381" s="1" customFormat="1" x14ac:dyDescent="0.3"/>
    <row r="382" s="1" customFormat="1" x14ac:dyDescent="0.3"/>
    <row r="383" s="1" customFormat="1" x14ac:dyDescent="0.3"/>
    <row r="384" s="1" customFormat="1" x14ac:dyDescent="0.3"/>
    <row r="385" s="1" customFormat="1" x14ac:dyDescent="0.3"/>
    <row r="386" s="1" customFormat="1" x14ac:dyDescent="0.3"/>
    <row r="387" s="1" customFormat="1" x14ac:dyDescent="0.3"/>
    <row r="388" s="1" customFormat="1" x14ac:dyDescent="0.3"/>
    <row r="389" s="1" customFormat="1" x14ac:dyDescent="0.3"/>
    <row r="390" s="1" customFormat="1" x14ac:dyDescent="0.3"/>
    <row r="391" s="1" customFormat="1" x14ac:dyDescent="0.3"/>
    <row r="392" s="1" customFormat="1" x14ac:dyDescent="0.3"/>
    <row r="393" s="1" customFormat="1" x14ac:dyDescent="0.3"/>
    <row r="394" s="1" customFormat="1" x14ac:dyDescent="0.3"/>
    <row r="395" s="1" customFormat="1" x14ac:dyDescent="0.3"/>
    <row r="396" s="1" customFormat="1" x14ac:dyDescent="0.3"/>
    <row r="397" s="1" customFormat="1" x14ac:dyDescent="0.3"/>
    <row r="398" s="1" customFormat="1" x14ac:dyDescent="0.3"/>
    <row r="399" s="1" customFormat="1" x14ac:dyDescent="0.3"/>
    <row r="400" s="1" customFormat="1" x14ac:dyDescent="0.3"/>
    <row r="401" s="1" customFormat="1" x14ac:dyDescent="0.3"/>
    <row r="402" s="1" customFormat="1" x14ac:dyDescent="0.3"/>
    <row r="403" s="1" customFormat="1" x14ac:dyDescent="0.3"/>
    <row r="404" s="1" customFormat="1" x14ac:dyDescent="0.3"/>
    <row r="405" s="1" customFormat="1" x14ac:dyDescent="0.3"/>
    <row r="406" s="1" customFormat="1" x14ac:dyDescent="0.3"/>
    <row r="407" s="1" customFormat="1" x14ac:dyDescent="0.3"/>
    <row r="408" s="1" customFormat="1" x14ac:dyDescent="0.3"/>
    <row r="409" s="1" customFormat="1" x14ac:dyDescent="0.3"/>
    <row r="410" s="1" customFormat="1" x14ac:dyDescent="0.3"/>
    <row r="411" s="1" customFormat="1" x14ac:dyDescent="0.3"/>
    <row r="412" s="1" customFormat="1" x14ac:dyDescent="0.3"/>
    <row r="413" s="1" customFormat="1" x14ac:dyDescent="0.3"/>
    <row r="414" s="1" customFormat="1" x14ac:dyDescent="0.3"/>
    <row r="415" s="1" customFormat="1" x14ac:dyDescent="0.3"/>
    <row r="416" s="1" customFormat="1" x14ac:dyDescent="0.3"/>
    <row r="417" s="1" customFormat="1" x14ac:dyDescent="0.3"/>
    <row r="418" s="1" customFormat="1" x14ac:dyDescent="0.3"/>
    <row r="419" s="1" customFormat="1" x14ac:dyDescent="0.3"/>
    <row r="420" s="1" customFormat="1" x14ac:dyDescent="0.3"/>
    <row r="421" s="1" customFormat="1" x14ac:dyDescent="0.3"/>
    <row r="422" s="1" customFormat="1" x14ac:dyDescent="0.3"/>
    <row r="423" s="1" customFormat="1" x14ac:dyDescent="0.3"/>
    <row r="424" s="1" customFormat="1" x14ac:dyDescent="0.3"/>
    <row r="425" s="1" customFormat="1" x14ac:dyDescent="0.3"/>
    <row r="426" s="1" customFormat="1" x14ac:dyDescent="0.3"/>
    <row r="427" s="1" customFormat="1" x14ac:dyDescent="0.3"/>
    <row r="428" s="1" customFormat="1" x14ac:dyDescent="0.3"/>
    <row r="429" s="1" customFormat="1" x14ac:dyDescent="0.3"/>
    <row r="430" s="1" customFormat="1" x14ac:dyDescent="0.3"/>
    <row r="431" s="1" customFormat="1" x14ac:dyDescent="0.3"/>
    <row r="432" s="1" customFormat="1" x14ac:dyDescent="0.3"/>
    <row r="433" s="1" customFormat="1" x14ac:dyDescent="0.3"/>
    <row r="434" s="1" customFormat="1" x14ac:dyDescent="0.3"/>
    <row r="435" s="1" customFormat="1" x14ac:dyDescent="0.3"/>
    <row r="436" s="1" customFormat="1" x14ac:dyDescent="0.3"/>
    <row r="437" s="1" customFormat="1" x14ac:dyDescent="0.3"/>
    <row r="438" s="1" customFormat="1" x14ac:dyDescent="0.3"/>
    <row r="439" s="1" customFormat="1" x14ac:dyDescent="0.3"/>
    <row r="440" s="1" customFormat="1" x14ac:dyDescent="0.3"/>
    <row r="441" s="1" customFormat="1" x14ac:dyDescent="0.3"/>
    <row r="442" s="1" customFormat="1" x14ac:dyDescent="0.3"/>
    <row r="443" s="1" customFormat="1" x14ac:dyDescent="0.3"/>
    <row r="444" s="1" customFormat="1" x14ac:dyDescent="0.3"/>
    <row r="445" s="1" customFormat="1" x14ac:dyDescent="0.3"/>
    <row r="446" s="1" customFormat="1" x14ac:dyDescent="0.3"/>
    <row r="447" s="1" customFormat="1" x14ac:dyDescent="0.3"/>
    <row r="448" s="1" customFormat="1" x14ac:dyDescent="0.3"/>
    <row r="449" s="1" customFormat="1" x14ac:dyDescent="0.3"/>
    <row r="450" s="1" customFormat="1" x14ac:dyDescent="0.3"/>
    <row r="451" s="1" customFormat="1" x14ac:dyDescent="0.3"/>
    <row r="452" s="1" customFormat="1" x14ac:dyDescent="0.3"/>
    <row r="453" s="1" customFormat="1" x14ac:dyDescent="0.3"/>
    <row r="454" s="1" customFormat="1" x14ac:dyDescent="0.3"/>
    <row r="455" s="1" customFormat="1" x14ac:dyDescent="0.3"/>
    <row r="456" s="1" customFormat="1" x14ac:dyDescent="0.3"/>
    <row r="457" s="1" customFormat="1" x14ac:dyDescent="0.3"/>
    <row r="458" s="1" customFormat="1" x14ac:dyDescent="0.3"/>
    <row r="459" s="1" customFormat="1" x14ac:dyDescent="0.3"/>
    <row r="460" s="1" customFormat="1" x14ac:dyDescent="0.3"/>
    <row r="461" s="1" customFormat="1" x14ac:dyDescent="0.3"/>
    <row r="462" s="1" customFormat="1" x14ac:dyDescent="0.3"/>
    <row r="463" s="1" customFormat="1" x14ac:dyDescent="0.3"/>
    <row r="464" s="1" customFormat="1" x14ac:dyDescent="0.3"/>
    <row r="465" s="1" customFormat="1" x14ac:dyDescent="0.3"/>
    <row r="466" s="1" customFormat="1" x14ac:dyDescent="0.3"/>
    <row r="467" s="1" customFormat="1" x14ac:dyDescent="0.3"/>
    <row r="468" s="1" customFormat="1" x14ac:dyDescent="0.3"/>
    <row r="469" s="1" customFormat="1" x14ac:dyDescent="0.3"/>
    <row r="470" s="1" customFormat="1" x14ac:dyDescent="0.3"/>
    <row r="471" s="1" customFormat="1" x14ac:dyDescent="0.3"/>
    <row r="472" s="1" customFormat="1" x14ac:dyDescent="0.3"/>
    <row r="473" s="1" customFormat="1" x14ac:dyDescent="0.3"/>
    <row r="474" s="1" customFormat="1" x14ac:dyDescent="0.3"/>
    <row r="475" s="1" customFormat="1" x14ac:dyDescent="0.3"/>
    <row r="476" s="1" customFormat="1" x14ac:dyDescent="0.3"/>
    <row r="477" s="1" customFormat="1" x14ac:dyDescent="0.3"/>
    <row r="478" s="1" customFormat="1" x14ac:dyDescent="0.3"/>
    <row r="479" s="1" customFormat="1" x14ac:dyDescent="0.3"/>
    <row r="480" s="1" customFormat="1" x14ac:dyDescent="0.3"/>
    <row r="481" s="1" customFormat="1" x14ac:dyDescent="0.3"/>
    <row r="482" s="1" customFormat="1" x14ac:dyDescent="0.3"/>
    <row r="483" s="1" customFormat="1" x14ac:dyDescent="0.3"/>
    <row r="484" s="1" customFormat="1" x14ac:dyDescent="0.3"/>
    <row r="485" s="1" customFormat="1" x14ac:dyDescent="0.3"/>
    <row r="486" s="1" customFormat="1" x14ac:dyDescent="0.3"/>
    <row r="487" s="1" customFormat="1" x14ac:dyDescent="0.3"/>
    <row r="488" s="1" customFormat="1" x14ac:dyDescent="0.3"/>
    <row r="489" s="1" customFormat="1" x14ac:dyDescent="0.3"/>
    <row r="490" s="1" customFormat="1" x14ac:dyDescent="0.3"/>
    <row r="491" s="1" customFormat="1" x14ac:dyDescent="0.3"/>
    <row r="492" s="1" customFormat="1" x14ac:dyDescent="0.3"/>
    <row r="493" s="1" customFormat="1" x14ac:dyDescent="0.3"/>
    <row r="494" s="1" customFormat="1" x14ac:dyDescent="0.3"/>
    <row r="495" s="1" customFormat="1" x14ac:dyDescent="0.3"/>
    <row r="496" s="1" customFormat="1" x14ac:dyDescent="0.3"/>
    <row r="497" s="1" customFormat="1" x14ac:dyDescent="0.3"/>
    <row r="498" s="1" customFormat="1" x14ac:dyDescent="0.3"/>
    <row r="499" s="1" customFormat="1" x14ac:dyDescent="0.3"/>
    <row r="500" s="1" customFormat="1" x14ac:dyDescent="0.3"/>
    <row r="501" s="1" customFormat="1" x14ac:dyDescent="0.3"/>
    <row r="502" s="1" customFormat="1" x14ac:dyDescent="0.3"/>
    <row r="503" s="1" customFormat="1" x14ac:dyDescent="0.3"/>
    <row r="504" s="1" customFormat="1" x14ac:dyDescent="0.3"/>
    <row r="505" s="1" customFormat="1" x14ac:dyDescent="0.3"/>
    <row r="506" s="1" customFormat="1" x14ac:dyDescent="0.3"/>
    <row r="507" s="1" customFormat="1" x14ac:dyDescent="0.3"/>
    <row r="508" s="1" customFormat="1" x14ac:dyDescent="0.3"/>
    <row r="509" s="1" customFormat="1" x14ac:dyDescent="0.3"/>
    <row r="510" s="1" customFormat="1" x14ac:dyDescent="0.3"/>
    <row r="511" s="1" customFormat="1" x14ac:dyDescent="0.3"/>
    <row r="512" s="1" customFormat="1" x14ac:dyDescent="0.3"/>
    <row r="513" s="1" customFormat="1" x14ac:dyDescent="0.3"/>
    <row r="514" s="1" customFormat="1" x14ac:dyDescent="0.3"/>
    <row r="515" s="1" customFormat="1" x14ac:dyDescent="0.3"/>
    <row r="516" s="1" customFormat="1" x14ac:dyDescent="0.3"/>
    <row r="517" s="1" customFormat="1" x14ac:dyDescent="0.3"/>
    <row r="518" s="1" customFormat="1" x14ac:dyDescent="0.3"/>
    <row r="519" s="1" customFormat="1" x14ac:dyDescent="0.3"/>
    <row r="520" s="1" customFormat="1" x14ac:dyDescent="0.3"/>
    <row r="521" s="1" customFormat="1" x14ac:dyDescent="0.3"/>
    <row r="522" s="1" customFormat="1" x14ac:dyDescent="0.3"/>
    <row r="523" s="1" customFormat="1" x14ac:dyDescent="0.3"/>
    <row r="524" s="1" customFormat="1" x14ac:dyDescent="0.3"/>
    <row r="525" s="1" customFormat="1" x14ac:dyDescent="0.3"/>
    <row r="526" s="1" customFormat="1" x14ac:dyDescent="0.3"/>
    <row r="527" s="1" customFormat="1" x14ac:dyDescent="0.3"/>
    <row r="528" s="1" customFormat="1" x14ac:dyDescent="0.3"/>
    <row r="529" s="1" customFormat="1" x14ac:dyDescent="0.3"/>
    <row r="530" s="1" customFormat="1" x14ac:dyDescent="0.3"/>
    <row r="531" s="1" customFormat="1" x14ac:dyDescent="0.3"/>
    <row r="532" s="1" customFormat="1" x14ac:dyDescent="0.3"/>
    <row r="533" s="1" customFormat="1" x14ac:dyDescent="0.3"/>
    <row r="534" s="1" customFormat="1" x14ac:dyDescent="0.3"/>
    <row r="535" s="1" customFormat="1" x14ac:dyDescent="0.3"/>
    <row r="536" s="1" customFormat="1" x14ac:dyDescent="0.3"/>
    <row r="537" s="1" customFormat="1" x14ac:dyDescent="0.3"/>
    <row r="538" s="1" customFormat="1" x14ac:dyDescent="0.3"/>
    <row r="539" s="1" customFormat="1" x14ac:dyDescent="0.3"/>
    <row r="540" s="1" customFormat="1" x14ac:dyDescent="0.3"/>
    <row r="541" s="1" customFormat="1" x14ac:dyDescent="0.3"/>
    <row r="542" s="1" customFormat="1" x14ac:dyDescent="0.3"/>
    <row r="543" s="1" customFormat="1" x14ac:dyDescent="0.3"/>
    <row r="544" s="1" customFormat="1" x14ac:dyDescent="0.3"/>
    <row r="545" s="1" customFormat="1" x14ac:dyDescent="0.3"/>
    <row r="546" s="1" customFormat="1" x14ac:dyDescent="0.3"/>
    <row r="547" s="1" customFormat="1" x14ac:dyDescent="0.3"/>
    <row r="548" s="1" customFormat="1" x14ac:dyDescent="0.3"/>
    <row r="549" s="1" customFormat="1" x14ac:dyDescent="0.3"/>
    <row r="550" s="1" customFormat="1" x14ac:dyDescent="0.3"/>
    <row r="551" s="1" customFormat="1" x14ac:dyDescent="0.3"/>
    <row r="552" s="1" customFormat="1" x14ac:dyDescent="0.3"/>
    <row r="553" s="1" customFormat="1" x14ac:dyDescent="0.3"/>
    <row r="554" s="1" customFormat="1" x14ac:dyDescent="0.3"/>
    <row r="555" s="1" customFormat="1" x14ac:dyDescent="0.3"/>
    <row r="556" s="1" customFormat="1" x14ac:dyDescent="0.3"/>
    <row r="557" s="1" customFormat="1" x14ac:dyDescent="0.3"/>
    <row r="558" s="1" customFormat="1" x14ac:dyDescent="0.3"/>
    <row r="559" s="1" customFormat="1" x14ac:dyDescent="0.3"/>
    <row r="560" s="1" customFormat="1" x14ac:dyDescent="0.3"/>
    <row r="561" s="1" customFormat="1" x14ac:dyDescent="0.3"/>
    <row r="562" s="1" customFormat="1" x14ac:dyDescent="0.3"/>
    <row r="563" s="1" customFormat="1" x14ac:dyDescent="0.3"/>
    <row r="564" s="1" customFormat="1" x14ac:dyDescent="0.3"/>
    <row r="565" s="1" customFormat="1" x14ac:dyDescent="0.3"/>
    <row r="566" s="1" customFormat="1" x14ac:dyDescent="0.3"/>
    <row r="567" s="1" customFormat="1" x14ac:dyDescent="0.3"/>
    <row r="568" s="1" customFormat="1" x14ac:dyDescent="0.3"/>
    <row r="569" s="1" customFormat="1" x14ac:dyDescent="0.3"/>
    <row r="570" s="1" customFormat="1" x14ac:dyDescent="0.3"/>
    <row r="571" s="1" customFormat="1" x14ac:dyDescent="0.3"/>
    <row r="572" s="1" customFormat="1" x14ac:dyDescent="0.3"/>
    <row r="573" s="1" customFormat="1" x14ac:dyDescent="0.3"/>
    <row r="574" s="1" customFormat="1" x14ac:dyDescent="0.3"/>
    <row r="575" s="1" customFormat="1" x14ac:dyDescent="0.3"/>
    <row r="576" s="1" customFormat="1" x14ac:dyDescent="0.3"/>
    <row r="577" s="1" customFormat="1" x14ac:dyDescent="0.3"/>
    <row r="578" s="1" customFormat="1" x14ac:dyDescent="0.3"/>
    <row r="579" s="1" customFormat="1" x14ac:dyDescent="0.3"/>
    <row r="580" s="1" customFormat="1" x14ac:dyDescent="0.3"/>
    <row r="581" s="1" customFormat="1" x14ac:dyDescent="0.3"/>
    <row r="582" s="1" customFormat="1" x14ac:dyDescent="0.3"/>
    <row r="583" s="1" customFormat="1" x14ac:dyDescent="0.3"/>
    <row r="584" s="1" customFormat="1" x14ac:dyDescent="0.3"/>
    <row r="585" s="1" customFormat="1" x14ac:dyDescent="0.3"/>
    <row r="586" s="1" customFormat="1" x14ac:dyDescent="0.3"/>
    <row r="587" s="1" customFormat="1" x14ac:dyDescent="0.3"/>
    <row r="588" s="1" customFormat="1" x14ac:dyDescent="0.3"/>
    <row r="589" s="1" customFormat="1" x14ac:dyDescent="0.3"/>
    <row r="590" s="1" customFormat="1" x14ac:dyDescent="0.3"/>
    <row r="591" s="1" customFormat="1" x14ac:dyDescent="0.3"/>
    <row r="592" s="1" customFormat="1" x14ac:dyDescent="0.3"/>
    <row r="593" s="1" customFormat="1" x14ac:dyDescent="0.3"/>
    <row r="594" s="1" customFormat="1" x14ac:dyDescent="0.3"/>
    <row r="595" s="1" customFormat="1" x14ac:dyDescent="0.3"/>
    <row r="596" s="1" customFormat="1" x14ac:dyDescent="0.3"/>
    <row r="597" s="1" customFormat="1" x14ac:dyDescent="0.3"/>
    <row r="598" s="1" customFormat="1" x14ac:dyDescent="0.3"/>
    <row r="599" s="1" customFormat="1" x14ac:dyDescent="0.3"/>
    <row r="600" s="1" customFormat="1" x14ac:dyDescent="0.3"/>
    <row r="601" s="1" customFormat="1" x14ac:dyDescent="0.3"/>
    <row r="602" s="1" customFormat="1" x14ac:dyDescent="0.3"/>
    <row r="603" s="1" customFormat="1" x14ac:dyDescent="0.3"/>
    <row r="604" s="1" customFormat="1" x14ac:dyDescent="0.3"/>
    <row r="605" s="1" customFormat="1" x14ac:dyDescent="0.3"/>
    <row r="606" s="1" customFormat="1" x14ac:dyDescent="0.3"/>
    <row r="607" s="1" customFormat="1" x14ac:dyDescent="0.3"/>
    <row r="608" s="1" customFormat="1" x14ac:dyDescent="0.3"/>
    <row r="609" s="1" customFormat="1" x14ac:dyDescent="0.3"/>
    <row r="610" s="1" customFormat="1" x14ac:dyDescent="0.3"/>
    <row r="611" s="1" customFormat="1" x14ac:dyDescent="0.3"/>
    <row r="612" s="1" customFormat="1" x14ac:dyDescent="0.3"/>
    <row r="613" s="1" customFormat="1" x14ac:dyDescent="0.3"/>
    <row r="614" s="1" customFormat="1" x14ac:dyDescent="0.3"/>
    <row r="615" s="1" customFormat="1" x14ac:dyDescent="0.3"/>
    <row r="616" s="1" customFormat="1" x14ac:dyDescent="0.3"/>
    <row r="617" s="1" customFormat="1" x14ac:dyDescent="0.3"/>
    <row r="618" s="1" customFormat="1" x14ac:dyDescent="0.3"/>
    <row r="619" s="1" customFormat="1" x14ac:dyDescent="0.3"/>
    <row r="620" s="1" customFormat="1" x14ac:dyDescent="0.3"/>
    <row r="621" s="1" customFormat="1" x14ac:dyDescent="0.3"/>
    <row r="622" s="1" customFormat="1" x14ac:dyDescent="0.3"/>
    <row r="623" s="1" customFormat="1" x14ac:dyDescent="0.3"/>
    <row r="624" s="1" customFormat="1" x14ac:dyDescent="0.3"/>
    <row r="625" s="1" customFormat="1" x14ac:dyDescent="0.3"/>
    <row r="626" s="1" customFormat="1" x14ac:dyDescent="0.3"/>
    <row r="627" s="1" customFormat="1" x14ac:dyDescent="0.3"/>
    <row r="628" s="1" customFormat="1" x14ac:dyDescent="0.3"/>
    <row r="629" s="1" customFormat="1" x14ac:dyDescent="0.3"/>
    <row r="630" s="1" customFormat="1" x14ac:dyDescent="0.3"/>
    <row r="631" s="1" customFormat="1" x14ac:dyDescent="0.3"/>
    <row r="632" s="1" customFormat="1" x14ac:dyDescent="0.3"/>
    <row r="633" s="1" customFormat="1" x14ac:dyDescent="0.3"/>
    <row r="634" s="1" customFormat="1" x14ac:dyDescent="0.3"/>
    <row r="635" s="1" customFormat="1" x14ac:dyDescent="0.3"/>
    <row r="636" s="1" customFormat="1" x14ac:dyDescent="0.3"/>
    <row r="637" s="1" customFormat="1" x14ac:dyDescent="0.3"/>
    <row r="638" s="1" customFormat="1" x14ac:dyDescent="0.3"/>
    <row r="639" s="1" customFormat="1" x14ac:dyDescent="0.3"/>
    <row r="640" s="1" customFormat="1" x14ac:dyDescent="0.3"/>
    <row r="641" s="1" customFormat="1" x14ac:dyDescent="0.3"/>
    <row r="642" s="1" customFormat="1" x14ac:dyDescent="0.3"/>
    <row r="643" s="1" customFormat="1" x14ac:dyDescent="0.3"/>
    <row r="644" s="1" customFormat="1" x14ac:dyDescent="0.3"/>
    <row r="645" s="1" customFormat="1" x14ac:dyDescent="0.3"/>
    <row r="646" s="1" customFormat="1" x14ac:dyDescent="0.3"/>
    <row r="647" s="1" customFormat="1" x14ac:dyDescent="0.3"/>
    <row r="648" s="1" customFormat="1" x14ac:dyDescent="0.3"/>
    <row r="649" s="1" customFormat="1" x14ac:dyDescent="0.3"/>
    <row r="650" s="1" customFormat="1" x14ac:dyDescent="0.3"/>
    <row r="651" s="1" customFormat="1" x14ac:dyDescent="0.3"/>
    <row r="652" s="1" customFormat="1" x14ac:dyDescent="0.3"/>
    <row r="653" s="1" customFormat="1" x14ac:dyDescent="0.3"/>
    <row r="654" s="1" customFormat="1" x14ac:dyDescent="0.3"/>
    <row r="655" s="1" customFormat="1" x14ac:dyDescent="0.3"/>
    <row r="656" s="1" customFormat="1" x14ac:dyDescent="0.3"/>
    <row r="657" s="1" customFormat="1" x14ac:dyDescent="0.3"/>
    <row r="658" s="1" customFormat="1" x14ac:dyDescent="0.3"/>
    <row r="659" s="1" customFormat="1" x14ac:dyDescent="0.3"/>
    <row r="660" s="1" customFormat="1" x14ac:dyDescent="0.3"/>
    <row r="661" s="1" customFormat="1" x14ac:dyDescent="0.3"/>
    <row r="662" s="1" customFormat="1" x14ac:dyDescent="0.3"/>
    <row r="663" s="1" customFormat="1" x14ac:dyDescent="0.3"/>
    <row r="664" s="1" customFormat="1" x14ac:dyDescent="0.3"/>
    <row r="665" s="1" customFormat="1" x14ac:dyDescent="0.3"/>
    <row r="666" s="1" customFormat="1" x14ac:dyDescent="0.3"/>
    <row r="667" s="1" customFormat="1" x14ac:dyDescent="0.3"/>
    <row r="668" s="1" customFormat="1" x14ac:dyDescent="0.3"/>
    <row r="669" s="1" customFormat="1" x14ac:dyDescent="0.3"/>
    <row r="670" s="1" customFormat="1" x14ac:dyDescent="0.3"/>
    <row r="671" s="1" customFormat="1" x14ac:dyDescent="0.3"/>
    <row r="672" s="1" customFormat="1" x14ac:dyDescent="0.3"/>
    <row r="673" s="1" customFormat="1" x14ac:dyDescent="0.3"/>
    <row r="674" s="1" customFormat="1" x14ac:dyDescent="0.3"/>
    <row r="675" s="1" customFormat="1" x14ac:dyDescent="0.3"/>
    <row r="676" s="1" customFormat="1" x14ac:dyDescent="0.3"/>
    <row r="677" s="1" customFormat="1" x14ac:dyDescent="0.3"/>
    <row r="678" s="1" customFormat="1" x14ac:dyDescent="0.3"/>
    <row r="679" s="1" customFormat="1" x14ac:dyDescent="0.3"/>
    <row r="680" s="1" customFormat="1" x14ac:dyDescent="0.3"/>
    <row r="681" s="1" customFormat="1" x14ac:dyDescent="0.3"/>
    <row r="682" s="1" customFormat="1" x14ac:dyDescent="0.3"/>
    <row r="683" s="1" customFormat="1" x14ac:dyDescent="0.3"/>
    <row r="684" s="1" customFormat="1" x14ac:dyDescent="0.3"/>
    <row r="685" s="1" customFormat="1" x14ac:dyDescent="0.3"/>
    <row r="686" s="1" customFormat="1" x14ac:dyDescent="0.3"/>
    <row r="687" s="1" customFormat="1" x14ac:dyDescent="0.3"/>
    <row r="688" s="1" customFormat="1" x14ac:dyDescent="0.3"/>
    <row r="689" s="1" customFormat="1" x14ac:dyDescent="0.3"/>
    <row r="690" s="1" customFormat="1" x14ac:dyDescent="0.3"/>
    <row r="691" s="1" customFormat="1" x14ac:dyDescent="0.3"/>
    <row r="692" s="1" customFormat="1" x14ac:dyDescent="0.3"/>
    <row r="693" s="1" customFormat="1" x14ac:dyDescent="0.3"/>
    <row r="694" s="1" customFormat="1" x14ac:dyDescent="0.3"/>
    <row r="695" s="1" customFormat="1" x14ac:dyDescent="0.3"/>
    <row r="696" s="1" customFormat="1" x14ac:dyDescent="0.3"/>
    <row r="697" s="1" customFormat="1" x14ac:dyDescent="0.3"/>
    <row r="698" s="1" customFormat="1" x14ac:dyDescent="0.3"/>
    <row r="699" s="1" customFormat="1" x14ac:dyDescent="0.3"/>
    <row r="700" s="1" customFormat="1" x14ac:dyDescent="0.3"/>
    <row r="701" s="1" customFormat="1" x14ac:dyDescent="0.3"/>
    <row r="702" s="1" customFormat="1" x14ac:dyDescent="0.3"/>
    <row r="703" s="1" customFormat="1" x14ac:dyDescent="0.3"/>
    <row r="704" s="1" customFormat="1" x14ac:dyDescent="0.3"/>
    <row r="705" s="1" customFormat="1" x14ac:dyDescent="0.3"/>
    <row r="706" s="1" customFormat="1" x14ac:dyDescent="0.3"/>
    <row r="707" s="1" customFormat="1" x14ac:dyDescent="0.3"/>
    <row r="708" s="1" customFormat="1" x14ac:dyDescent="0.3"/>
    <row r="709" s="1" customFormat="1" x14ac:dyDescent="0.3"/>
    <row r="710" s="1" customFormat="1" x14ac:dyDescent="0.3"/>
    <row r="711" s="1" customFormat="1" x14ac:dyDescent="0.3"/>
    <row r="712" s="1" customFormat="1" x14ac:dyDescent="0.3"/>
    <row r="713" s="1" customFormat="1" x14ac:dyDescent="0.3"/>
    <row r="714" s="1" customFormat="1" x14ac:dyDescent="0.3"/>
    <row r="715" s="1" customFormat="1" x14ac:dyDescent="0.3"/>
    <row r="716" s="1" customFormat="1" x14ac:dyDescent="0.3"/>
    <row r="717" s="1" customFormat="1" x14ac:dyDescent="0.3"/>
    <row r="718" s="1" customFormat="1" x14ac:dyDescent="0.3"/>
    <row r="719" s="1" customFormat="1" x14ac:dyDescent="0.3"/>
    <row r="720" s="1" customFormat="1" x14ac:dyDescent="0.3"/>
    <row r="721" s="1" customFormat="1" x14ac:dyDescent="0.3"/>
    <row r="722" s="1" customFormat="1" x14ac:dyDescent="0.3"/>
    <row r="723" s="1" customFormat="1" x14ac:dyDescent="0.3"/>
    <row r="724" s="1" customFormat="1" x14ac:dyDescent="0.3"/>
    <row r="725" s="1" customFormat="1" x14ac:dyDescent="0.3"/>
    <row r="726" s="1" customFormat="1" x14ac:dyDescent="0.3"/>
    <row r="727" s="1" customFormat="1" x14ac:dyDescent="0.3"/>
    <row r="728" s="1" customFormat="1" x14ac:dyDescent="0.3"/>
    <row r="729" s="1" customFormat="1" x14ac:dyDescent="0.3"/>
    <row r="730" s="1" customFormat="1" x14ac:dyDescent="0.3"/>
    <row r="731" s="1" customFormat="1" x14ac:dyDescent="0.3"/>
    <row r="732" s="1" customFormat="1" x14ac:dyDescent="0.3"/>
    <row r="733" s="1" customFormat="1" x14ac:dyDescent="0.3"/>
    <row r="734" s="1" customFormat="1" x14ac:dyDescent="0.3"/>
    <row r="735" s="1" customFormat="1" x14ac:dyDescent="0.3"/>
    <row r="736" s="1" customFormat="1" x14ac:dyDescent="0.3"/>
    <row r="737" s="1" customFormat="1" x14ac:dyDescent="0.3"/>
    <row r="738" s="1" customFormat="1" x14ac:dyDescent="0.3"/>
    <row r="739" s="1" customFormat="1" x14ac:dyDescent="0.3"/>
    <row r="740" s="1" customFormat="1" x14ac:dyDescent="0.3"/>
    <row r="741" s="1" customFormat="1" x14ac:dyDescent="0.3"/>
    <row r="742" s="1" customFormat="1" x14ac:dyDescent="0.3"/>
    <row r="743" s="1" customFormat="1" x14ac:dyDescent="0.3"/>
    <row r="744" s="1" customFormat="1" x14ac:dyDescent="0.3"/>
    <row r="745" s="1" customFormat="1" x14ac:dyDescent="0.3"/>
    <row r="746" s="1" customFormat="1" x14ac:dyDescent="0.3"/>
    <row r="747" s="1" customFormat="1" x14ac:dyDescent="0.3"/>
    <row r="748" s="1" customFormat="1" x14ac:dyDescent="0.3"/>
    <row r="749" s="1" customFormat="1" x14ac:dyDescent="0.3"/>
    <row r="750" s="1" customFormat="1" x14ac:dyDescent="0.3"/>
    <row r="751" s="1" customFormat="1" x14ac:dyDescent="0.3"/>
    <row r="752" s="1" customFormat="1" x14ac:dyDescent="0.3"/>
    <row r="753" s="1" customFormat="1" x14ac:dyDescent="0.3"/>
    <row r="754" s="1" customFormat="1" x14ac:dyDescent="0.3"/>
    <row r="755" s="1" customFormat="1" x14ac:dyDescent="0.3"/>
    <row r="756" s="1" customFormat="1" x14ac:dyDescent="0.3"/>
    <row r="757" s="1" customFormat="1" x14ac:dyDescent="0.3"/>
    <row r="758" s="1" customFormat="1" x14ac:dyDescent="0.3"/>
    <row r="759" s="1" customFormat="1" x14ac:dyDescent="0.3"/>
    <row r="760" s="1" customFormat="1" x14ac:dyDescent="0.3"/>
    <row r="761" s="1" customFormat="1" x14ac:dyDescent="0.3"/>
    <row r="762" s="1" customFormat="1" x14ac:dyDescent="0.3"/>
    <row r="763" s="1" customFormat="1" x14ac:dyDescent="0.3"/>
    <row r="764" s="1" customFormat="1" x14ac:dyDescent="0.3"/>
    <row r="765" s="1" customFormat="1" x14ac:dyDescent="0.3"/>
    <row r="766" s="1" customFormat="1" x14ac:dyDescent="0.3"/>
    <row r="767" s="1" customFormat="1" x14ac:dyDescent="0.3"/>
    <row r="768" s="1" customFormat="1" x14ac:dyDescent="0.3"/>
    <row r="769" s="1" customFormat="1" x14ac:dyDescent="0.3"/>
    <row r="770" s="1" customFormat="1" x14ac:dyDescent="0.3"/>
    <row r="771" s="1" customFormat="1" x14ac:dyDescent="0.3"/>
    <row r="772" s="1" customFormat="1" x14ac:dyDescent="0.3"/>
    <row r="773" s="1" customFormat="1" x14ac:dyDescent="0.3"/>
    <row r="774" s="1" customFormat="1" x14ac:dyDescent="0.3"/>
    <row r="775" s="1" customFormat="1" x14ac:dyDescent="0.3"/>
    <row r="776" s="1" customFormat="1" x14ac:dyDescent="0.3"/>
    <row r="777" s="1" customFormat="1" x14ac:dyDescent="0.3"/>
    <row r="778" s="1" customFormat="1" x14ac:dyDescent="0.3"/>
    <row r="779" s="1" customFormat="1" x14ac:dyDescent="0.3"/>
    <row r="780" s="1" customFormat="1" x14ac:dyDescent="0.3"/>
    <row r="781" s="1" customFormat="1" x14ac:dyDescent="0.3"/>
    <row r="782" s="1" customFormat="1" x14ac:dyDescent="0.3"/>
    <row r="783" s="1" customFormat="1" x14ac:dyDescent="0.3"/>
    <row r="784" s="1" customFormat="1" x14ac:dyDescent="0.3"/>
    <row r="785" s="1" customFormat="1" x14ac:dyDescent="0.3"/>
    <row r="786" s="1" customFormat="1" x14ac:dyDescent="0.3"/>
    <row r="787" s="1" customFormat="1" x14ac:dyDescent="0.3"/>
    <row r="788" s="1" customFormat="1" x14ac:dyDescent="0.3"/>
    <row r="789" s="1" customFormat="1" x14ac:dyDescent="0.3"/>
    <row r="790" s="1" customFormat="1" x14ac:dyDescent="0.3"/>
    <row r="791" s="1" customFormat="1" x14ac:dyDescent="0.3"/>
    <row r="792" s="1" customFormat="1" x14ac:dyDescent="0.3"/>
    <row r="793" s="1" customFormat="1" x14ac:dyDescent="0.3"/>
    <row r="794" s="1" customFormat="1" x14ac:dyDescent="0.3"/>
    <row r="795" s="1" customFormat="1" x14ac:dyDescent="0.3"/>
    <row r="796" s="1" customFormat="1" x14ac:dyDescent="0.3"/>
    <row r="797" s="1" customFormat="1" x14ac:dyDescent="0.3"/>
    <row r="798" s="1" customFormat="1" x14ac:dyDescent="0.3"/>
    <row r="799" s="1" customFormat="1" x14ac:dyDescent="0.3"/>
    <row r="800" s="1" customFormat="1" x14ac:dyDescent="0.3"/>
    <row r="801" s="1" customFormat="1" x14ac:dyDescent="0.3"/>
    <row r="802" s="1" customFormat="1" x14ac:dyDescent="0.3"/>
    <row r="803" s="1" customFormat="1" x14ac:dyDescent="0.3"/>
    <row r="804" s="1" customFormat="1" x14ac:dyDescent="0.3"/>
    <row r="805" s="1" customFormat="1" x14ac:dyDescent="0.3"/>
    <row r="806" s="1" customFormat="1" x14ac:dyDescent="0.3"/>
    <row r="807" s="1" customFormat="1" x14ac:dyDescent="0.3"/>
    <row r="808" s="1" customFormat="1" x14ac:dyDescent="0.3"/>
    <row r="809" s="1" customFormat="1" x14ac:dyDescent="0.3"/>
    <row r="810" s="1" customFormat="1" x14ac:dyDescent="0.3"/>
    <row r="811" s="1" customFormat="1" x14ac:dyDescent="0.3"/>
    <row r="812" s="1" customFormat="1" x14ac:dyDescent="0.3"/>
    <row r="813" s="1" customFormat="1" x14ac:dyDescent="0.3"/>
    <row r="814" s="1" customFormat="1" x14ac:dyDescent="0.3"/>
    <row r="815" s="1" customFormat="1" x14ac:dyDescent="0.3"/>
    <row r="816" s="1" customFormat="1" x14ac:dyDescent="0.3"/>
    <row r="817" s="1" customFormat="1" x14ac:dyDescent="0.3"/>
    <row r="818" s="1" customFormat="1" x14ac:dyDescent="0.3"/>
    <row r="819" s="1" customFormat="1" x14ac:dyDescent="0.3"/>
    <row r="820" s="1" customFormat="1" x14ac:dyDescent="0.3"/>
    <row r="821" s="1" customFormat="1" x14ac:dyDescent="0.3"/>
    <row r="822" s="1" customFormat="1" x14ac:dyDescent="0.3"/>
    <row r="823" s="1" customFormat="1" x14ac:dyDescent="0.3"/>
    <row r="824" s="1" customFormat="1" x14ac:dyDescent="0.3"/>
    <row r="825" s="1" customFormat="1" x14ac:dyDescent="0.3"/>
    <row r="826" s="1" customFormat="1" x14ac:dyDescent="0.3"/>
    <row r="827" s="1" customFormat="1" x14ac:dyDescent="0.3"/>
    <row r="828" s="1" customFormat="1" x14ac:dyDescent="0.3"/>
    <row r="829" s="1" customFormat="1" x14ac:dyDescent="0.3"/>
    <row r="830" s="1" customFormat="1" x14ac:dyDescent="0.3"/>
    <row r="831" s="1" customFormat="1" x14ac:dyDescent="0.3"/>
    <row r="832" s="1" customFormat="1" x14ac:dyDescent="0.3"/>
    <row r="833" s="1" customFormat="1" x14ac:dyDescent="0.3"/>
    <row r="834" s="1" customFormat="1" x14ac:dyDescent="0.3"/>
    <row r="835" s="1" customFormat="1" x14ac:dyDescent="0.3"/>
    <row r="836" s="1" customFormat="1" x14ac:dyDescent="0.3"/>
    <row r="837" s="1" customFormat="1" x14ac:dyDescent="0.3"/>
    <row r="838" s="1" customFormat="1" x14ac:dyDescent="0.3"/>
    <row r="839" s="1" customFormat="1" x14ac:dyDescent="0.3"/>
    <row r="840" s="1" customFormat="1" x14ac:dyDescent="0.3"/>
    <row r="841" s="1" customFormat="1" x14ac:dyDescent="0.3"/>
    <row r="842" s="1" customFormat="1" x14ac:dyDescent="0.3"/>
    <row r="843" s="1" customFormat="1" x14ac:dyDescent="0.3"/>
    <row r="844" s="1" customFormat="1" x14ac:dyDescent="0.3"/>
    <row r="845" s="1" customFormat="1" x14ac:dyDescent="0.3"/>
    <row r="846" s="1" customFormat="1" x14ac:dyDescent="0.3"/>
    <row r="847" s="1" customFormat="1" x14ac:dyDescent="0.3"/>
    <row r="848" s="1" customFormat="1" x14ac:dyDescent="0.3"/>
    <row r="849" s="1" customFormat="1" x14ac:dyDescent="0.3"/>
    <row r="850" s="1" customFormat="1" x14ac:dyDescent="0.3"/>
    <row r="851" s="1" customFormat="1" x14ac:dyDescent="0.3"/>
    <row r="852" s="1" customFormat="1" x14ac:dyDescent="0.3"/>
    <row r="853" s="1" customFormat="1" x14ac:dyDescent="0.3"/>
    <row r="854" s="1" customFormat="1" x14ac:dyDescent="0.3"/>
    <row r="855" s="1" customFormat="1" x14ac:dyDescent="0.3"/>
    <row r="856" s="1" customFormat="1" x14ac:dyDescent="0.3"/>
    <row r="857" s="1" customFormat="1" x14ac:dyDescent="0.3"/>
    <row r="858" s="1" customFormat="1" x14ac:dyDescent="0.3"/>
    <row r="859" s="1" customFormat="1" x14ac:dyDescent="0.3"/>
    <row r="860" s="1" customFormat="1" x14ac:dyDescent="0.3"/>
    <row r="861" s="1" customFormat="1" x14ac:dyDescent="0.3"/>
    <row r="862" s="1" customFormat="1" x14ac:dyDescent="0.3"/>
    <row r="863" s="1" customFormat="1" x14ac:dyDescent="0.3"/>
    <row r="864" s="1" customFormat="1" x14ac:dyDescent="0.3"/>
    <row r="865" s="1" customFormat="1" x14ac:dyDescent="0.3"/>
    <row r="866" s="1" customFormat="1" x14ac:dyDescent="0.3"/>
    <row r="867" s="1" customFormat="1" x14ac:dyDescent="0.3"/>
    <row r="868" s="1" customFormat="1" x14ac:dyDescent="0.3"/>
    <row r="869" s="1" customFormat="1" x14ac:dyDescent="0.3"/>
    <row r="870" s="1" customFormat="1" x14ac:dyDescent="0.3"/>
    <row r="871" s="1" customFormat="1" x14ac:dyDescent="0.3"/>
    <row r="872" s="1" customFormat="1" x14ac:dyDescent="0.3"/>
    <row r="873" s="1" customFormat="1" x14ac:dyDescent="0.3"/>
    <row r="874" s="1" customFormat="1" x14ac:dyDescent="0.3"/>
    <row r="875" s="1" customFormat="1" x14ac:dyDescent="0.3"/>
    <row r="876" s="1" customFormat="1" x14ac:dyDescent="0.3"/>
    <row r="877" s="1" customFormat="1" x14ac:dyDescent="0.3"/>
    <row r="878" s="1" customFormat="1" x14ac:dyDescent="0.3"/>
    <row r="879" s="1" customFormat="1" x14ac:dyDescent="0.3"/>
    <row r="880" s="1" customFormat="1" x14ac:dyDescent="0.3"/>
    <row r="881" s="1" customFormat="1" x14ac:dyDescent="0.3"/>
    <row r="882" s="1" customFormat="1" x14ac:dyDescent="0.3"/>
    <row r="883" s="1" customFormat="1" x14ac:dyDescent="0.3"/>
    <row r="884" s="1" customFormat="1" x14ac:dyDescent="0.3"/>
    <row r="885" s="1" customFormat="1" x14ac:dyDescent="0.3"/>
    <row r="886" s="1" customFormat="1" x14ac:dyDescent="0.3"/>
    <row r="887" s="1" customFormat="1" x14ac:dyDescent="0.3"/>
    <row r="888" s="1" customFormat="1" x14ac:dyDescent="0.3"/>
    <row r="889" s="1" customFormat="1" x14ac:dyDescent="0.3"/>
    <row r="890" s="1" customFormat="1" x14ac:dyDescent="0.3"/>
    <row r="891" s="1" customFormat="1" x14ac:dyDescent="0.3"/>
    <row r="892" s="1" customFormat="1" x14ac:dyDescent="0.3"/>
    <row r="893" s="1" customFormat="1" x14ac:dyDescent="0.3"/>
    <row r="894" s="1" customFormat="1" x14ac:dyDescent="0.3"/>
    <row r="895" s="1" customFormat="1" x14ac:dyDescent="0.3"/>
    <row r="896" s="1" customFormat="1" x14ac:dyDescent="0.3"/>
    <row r="897" s="1" customFormat="1" x14ac:dyDescent="0.3"/>
    <row r="898" s="1" customFormat="1" x14ac:dyDescent="0.3"/>
    <row r="899" s="1" customFormat="1" x14ac:dyDescent="0.3"/>
    <row r="900" s="1" customFormat="1" x14ac:dyDescent="0.3"/>
    <row r="901" s="1" customFormat="1" x14ac:dyDescent="0.3"/>
    <row r="902" s="1" customFormat="1" x14ac:dyDescent="0.3"/>
    <row r="903" s="1" customFormat="1" x14ac:dyDescent="0.3"/>
    <row r="904" s="1" customFormat="1" x14ac:dyDescent="0.3"/>
    <row r="905" s="1" customFormat="1" x14ac:dyDescent="0.3"/>
    <row r="906" s="1" customFormat="1" x14ac:dyDescent="0.3"/>
    <row r="907" s="1" customFormat="1" x14ac:dyDescent="0.3"/>
    <row r="908" s="1" customFormat="1" x14ac:dyDescent="0.3"/>
    <row r="909" s="1" customFormat="1" x14ac:dyDescent="0.3"/>
    <row r="910" s="1" customFormat="1" x14ac:dyDescent="0.3"/>
    <row r="911" s="1" customFormat="1" x14ac:dyDescent="0.3"/>
    <row r="912" s="1" customFormat="1" x14ac:dyDescent="0.3"/>
    <row r="913" s="1" customFormat="1" x14ac:dyDescent="0.3"/>
    <row r="914" s="1" customFormat="1" x14ac:dyDescent="0.3"/>
    <row r="915" s="1" customFormat="1" x14ac:dyDescent="0.3"/>
    <row r="916" s="1" customFormat="1" x14ac:dyDescent="0.3"/>
    <row r="917" s="1" customFormat="1" x14ac:dyDescent="0.3"/>
    <row r="918" s="1" customFormat="1" x14ac:dyDescent="0.3"/>
    <row r="919" s="1" customFormat="1" x14ac:dyDescent="0.3"/>
    <row r="920" s="1" customFormat="1" x14ac:dyDescent="0.3"/>
    <row r="921" s="1" customFormat="1" x14ac:dyDescent="0.3"/>
    <row r="922" s="1" customFormat="1" x14ac:dyDescent="0.3"/>
    <row r="923" s="1" customFormat="1" x14ac:dyDescent="0.3"/>
    <row r="924" s="1" customFormat="1" x14ac:dyDescent="0.3"/>
    <row r="925" s="1" customFormat="1" x14ac:dyDescent="0.3"/>
    <row r="926" s="1" customFormat="1" x14ac:dyDescent="0.3"/>
    <row r="927" s="1" customFormat="1" x14ac:dyDescent="0.3"/>
    <row r="928" s="1" customFormat="1" x14ac:dyDescent="0.3"/>
    <row r="929" s="1" customFormat="1" x14ac:dyDescent="0.3"/>
    <row r="930" s="1" customFormat="1" x14ac:dyDescent="0.3"/>
    <row r="931" s="1" customFormat="1" x14ac:dyDescent="0.3"/>
    <row r="932" s="1" customFormat="1" x14ac:dyDescent="0.3"/>
    <row r="933" s="1" customFormat="1" x14ac:dyDescent="0.3"/>
    <row r="934" s="1" customFormat="1" x14ac:dyDescent="0.3"/>
    <row r="935" s="1" customFormat="1" x14ac:dyDescent="0.3"/>
    <row r="936" s="1" customFormat="1" x14ac:dyDescent="0.3"/>
    <row r="937" s="1" customFormat="1" x14ac:dyDescent="0.3"/>
    <row r="938" s="1" customFormat="1" x14ac:dyDescent="0.3"/>
    <row r="939" s="1" customFormat="1" x14ac:dyDescent="0.3"/>
    <row r="940" s="1" customFormat="1" x14ac:dyDescent="0.3"/>
    <row r="941" s="1" customFormat="1" x14ac:dyDescent="0.3"/>
    <row r="942" s="1" customFormat="1" x14ac:dyDescent="0.3"/>
    <row r="943" s="1" customFormat="1" x14ac:dyDescent="0.3"/>
    <row r="944" s="1" customFormat="1" x14ac:dyDescent="0.3"/>
    <row r="945" s="1" customFormat="1" x14ac:dyDescent="0.3"/>
    <row r="946" s="1" customFormat="1" x14ac:dyDescent="0.3"/>
    <row r="947" s="1" customFormat="1" x14ac:dyDescent="0.3"/>
    <row r="948" s="1" customFormat="1" x14ac:dyDescent="0.3"/>
    <row r="949" s="1" customFormat="1" x14ac:dyDescent="0.3"/>
    <row r="950" s="1" customFormat="1" x14ac:dyDescent="0.3"/>
    <row r="951" s="1" customFormat="1" x14ac:dyDescent="0.3"/>
    <row r="952" s="1" customFormat="1" x14ac:dyDescent="0.3"/>
    <row r="953" s="1" customFormat="1" x14ac:dyDescent="0.3"/>
    <row r="954" s="1" customFormat="1" x14ac:dyDescent="0.3"/>
    <row r="955" s="1" customFormat="1" x14ac:dyDescent="0.3"/>
    <row r="956" s="1" customFormat="1" x14ac:dyDescent="0.3"/>
    <row r="957" s="1" customFormat="1" x14ac:dyDescent="0.3"/>
    <row r="958" s="1" customFormat="1" x14ac:dyDescent="0.3"/>
    <row r="959" s="1" customFormat="1" x14ac:dyDescent="0.3"/>
    <row r="960" s="1" customFormat="1" x14ac:dyDescent="0.3"/>
    <row r="961" s="1" customFormat="1" x14ac:dyDescent="0.3"/>
    <row r="962" s="1" customFormat="1" x14ac:dyDescent="0.3"/>
    <row r="963" s="1" customFormat="1" x14ac:dyDescent="0.3"/>
    <row r="964" s="1" customFormat="1" x14ac:dyDescent="0.3"/>
    <row r="965" s="1" customFormat="1" x14ac:dyDescent="0.3"/>
    <row r="966" s="1" customFormat="1" x14ac:dyDescent="0.3"/>
    <row r="967" s="1" customFormat="1" x14ac:dyDescent="0.3"/>
    <row r="968" s="1" customFormat="1" x14ac:dyDescent="0.3"/>
    <row r="969" s="1" customFormat="1" x14ac:dyDescent="0.3"/>
    <row r="970" s="1" customFormat="1" x14ac:dyDescent="0.3"/>
    <row r="971" s="1" customFormat="1" x14ac:dyDescent="0.3"/>
    <row r="972" s="1" customFormat="1" x14ac:dyDescent="0.3"/>
    <row r="973" s="1" customFormat="1" x14ac:dyDescent="0.3"/>
    <row r="974" s="1" customFormat="1" x14ac:dyDescent="0.3"/>
    <row r="975" s="1" customFormat="1" x14ac:dyDescent="0.3"/>
    <row r="976" s="1" customFormat="1" x14ac:dyDescent="0.3"/>
    <row r="977" s="1" customFormat="1" x14ac:dyDescent="0.3"/>
    <row r="978" s="1" customFormat="1" x14ac:dyDescent="0.3"/>
    <row r="979" s="1" customFormat="1" x14ac:dyDescent="0.3"/>
    <row r="980" s="1" customFormat="1" x14ac:dyDescent="0.3"/>
    <row r="981" s="1" customFormat="1" x14ac:dyDescent="0.3"/>
    <row r="982" s="1" customFormat="1" x14ac:dyDescent="0.3"/>
    <row r="983" s="1" customFormat="1" x14ac:dyDescent="0.3"/>
    <row r="984" s="1" customFormat="1" x14ac:dyDescent="0.3"/>
    <row r="985" s="1" customFormat="1" x14ac:dyDescent="0.3"/>
    <row r="986" s="1" customFormat="1" x14ac:dyDescent="0.3"/>
    <row r="987" s="1" customFormat="1" x14ac:dyDescent="0.3"/>
    <row r="988" s="1" customFormat="1" x14ac:dyDescent="0.3"/>
    <row r="989" s="1" customFormat="1" x14ac:dyDescent="0.3"/>
    <row r="990" s="1" customFormat="1" x14ac:dyDescent="0.3"/>
    <row r="991" s="1" customFormat="1" x14ac:dyDescent="0.3"/>
    <row r="992" s="1" customFormat="1" x14ac:dyDescent="0.3"/>
    <row r="993" s="1" customFormat="1" x14ac:dyDescent="0.3"/>
    <row r="994" s="1" customFormat="1" x14ac:dyDescent="0.3"/>
    <row r="995" s="1" customFormat="1" x14ac:dyDescent="0.3"/>
    <row r="996" s="1" customFormat="1" x14ac:dyDescent="0.3"/>
    <row r="997" s="1" customFormat="1" x14ac:dyDescent="0.3"/>
    <row r="998" s="1" customFormat="1" x14ac:dyDescent="0.3"/>
    <row r="999" s="1" customFormat="1" x14ac:dyDescent="0.3"/>
    <row r="1000" s="1" customFormat="1" x14ac:dyDescent="0.3"/>
    <row r="1001" s="1" customFormat="1" x14ac:dyDescent="0.3"/>
    <row r="1002" s="1" customFormat="1" x14ac:dyDescent="0.3"/>
    <row r="1003" s="1" customFormat="1" x14ac:dyDescent="0.3"/>
    <row r="1004" s="1" customFormat="1" x14ac:dyDescent="0.3"/>
    <row r="1005" s="1" customFormat="1" x14ac:dyDescent="0.3"/>
    <row r="1006" s="1" customFormat="1" x14ac:dyDescent="0.3"/>
    <row r="1007" s="1" customFormat="1" x14ac:dyDescent="0.3"/>
    <row r="1008" s="1" customFormat="1" x14ac:dyDescent="0.3"/>
    <row r="1009" s="1" customFormat="1" x14ac:dyDescent="0.3"/>
    <row r="1010" s="1" customFormat="1" x14ac:dyDescent="0.3"/>
    <row r="1011" s="1" customFormat="1" x14ac:dyDescent="0.3"/>
    <row r="1012" s="1" customFormat="1" x14ac:dyDescent="0.3"/>
    <row r="1013" s="1" customFormat="1" x14ac:dyDescent="0.3"/>
    <row r="1014" s="1" customFormat="1" x14ac:dyDescent="0.3"/>
    <row r="1015" s="1" customFormat="1" x14ac:dyDescent="0.3"/>
    <row r="1016" s="1" customFormat="1" x14ac:dyDescent="0.3"/>
    <row r="1017" s="1" customFormat="1" x14ac:dyDescent="0.3"/>
    <row r="1018" s="1" customFormat="1" x14ac:dyDescent="0.3"/>
    <row r="1019" s="1" customFormat="1" x14ac:dyDescent="0.3"/>
    <row r="1020" s="1" customFormat="1" x14ac:dyDescent="0.3"/>
    <row r="1021" s="1" customFormat="1" x14ac:dyDescent="0.3"/>
    <row r="1022" s="1" customFormat="1" x14ac:dyDescent="0.3"/>
    <row r="1023" s="1" customFormat="1" x14ac:dyDescent="0.3"/>
    <row r="1024" s="1" customFormat="1" x14ac:dyDescent="0.3"/>
    <row r="1025" s="1" customFormat="1" x14ac:dyDescent="0.3"/>
    <row r="1026" s="1" customFormat="1" x14ac:dyDescent="0.3"/>
    <row r="1027" s="1" customFormat="1" x14ac:dyDescent="0.3"/>
    <row r="1028" s="1" customFormat="1" x14ac:dyDescent="0.3"/>
    <row r="1029" s="1" customFormat="1" x14ac:dyDescent="0.3"/>
    <row r="1030" s="1" customFormat="1" x14ac:dyDescent="0.3"/>
    <row r="1031" s="1" customFormat="1" x14ac:dyDescent="0.3"/>
    <row r="1032" s="1" customFormat="1" x14ac:dyDescent="0.3"/>
    <row r="1033" s="1" customFormat="1" x14ac:dyDescent="0.3"/>
    <row r="1034" s="1" customFormat="1" x14ac:dyDescent="0.3"/>
    <row r="1035" s="1" customFormat="1" x14ac:dyDescent="0.3"/>
    <row r="1036" s="1" customFormat="1" x14ac:dyDescent="0.3"/>
    <row r="1037" s="1" customFormat="1" x14ac:dyDescent="0.3"/>
    <row r="1038" s="1" customFormat="1" x14ac:dyDescent="0.3"/>
    <row r="1039" s="1" customFormat="1" x14ac:dyDescent="0.3"/>
    <row r="1040" s="1" customFormat="1" x14ac:dyDescent="0.3"/>
    <row r="1041" s="1" customFormat="1" x14ac:dyDescent="0.3"/>
    <row r="1042" s="1" customFormat="1" x14ac:dyDescent="0.3"/>
    <row r="1043" s="1" customFormat="1" x14ac:dyDescent="0.3"/>
    <row r="1044" s="1" customFormat="1" x14ac:dyDescent="0.3"/>
    <row r="1045" s="1" customFormat="1" x14ac:dyDescent="0.3"/>
    <row r="1046" s="1" customFormat="1" x14ac:dyDescent="0.3"/>
    <row r="1047" s="1" customFormat="1" x14ac:dyDescent="0.3"/>
    <row r="1048" s="1" customFormat="1" x14ac:dyDescent="0.3"/>
    <row r="1049" s="1" customFormat="1" x14ac:dyDescent="0.3"/>
    <row r="1050" s="1" customFormat="1" x14ac:dyDescent="0.3"/>
    <row r="1051" s="1" customFormat="1" x14ac:dyDescent="0.3"/>
    <row r="1052" s="1" customFormat="1" x14ac:dyDescent="0.3"/>
    <row r="1053" s="1" customFormat="1" x14ac:dyDescent="0.3"/>
    <row r="1054" s="1" customFormat="1" x14ac:dyDescent="0.3"/>
    <row r="1055" s="1" customFormat="1" x14ac:dyDescent="0.3"/>
    <row r="1056" s="1" customFormat="1" x14ac:dyDescent="0.3"/>
    <row r="1057" s="1" customFormat="1" x14ac:dyDescent="0.3"/>
    <row r="1058" s="1" customFormat="1" x14ac:dyDescent="0.3"/>
    <row r="1059" s="1" customFormat="1" x14ac:dyDescent="0.3"/>
    <row r="1060" s="1" customFormat="1" x14ac:dyDescent="0.3"/>
    <row r="1061" s="1" customFormat="1" x14ac:dyDescent="0.3"/>
    <row r="1062" s="1" customFormat="1" x14ac:dyDescent="0.3"/>
    <row r="1063" s="1" customFormat="1" x14ac:dyDescent="0.3"/>
    <row r="1064" s="1" customFormat="1" x14ac:dyDescent="0.3"/>
    <row r="1065" s="1" customFormat="1" x14ac:dyDescent="0.3"/>
    <row r="1066" s="1" customFormat="1" x14ac:dyDescent="0.3"/>
    <row r="1067" s="1" customFormat="1" x14ac:dyDescent="0.3"/>
    <row r="1068" s="1" customFormat="1" x14ac:dyDescent="0.3"/>
    <row r="1069" s="1" customFormat="1" x14ac:dyDescent="0.3"/>
    <row r="1070" s="1" customFormat="1" x14ac:dyDescent="0.3"/>
    <row r="1071" s="1" customFormat="1" x14ac:dyDescent="0.3"/>
    <row r="1072" s="1" customFormat="1" x14ac:dyDescent="0.3"/>
    <row r="1073" s="1" customFormat="1" x14ac:dyDescent="0.3"/>
    <row r="1074" s="1" customFormat="1" x14ac:dyDescent="0.3"/>
    <row r="1075" s="1" customFormat="1" x14ac:dyDescent="0.3"/>
    <row r="1076" s="1" customFormat="1" x14ac:dyDescent="0.3"/>
    <row r="1077" s="1" customFormat="1" x14ac:dyDescent="0.3"/>
    <row r="1078" s="1" customFormat="1" x14ac:dyDescent="0.3"/>
    <row r="1079" s="1" customFormat="1" x14ac:dyDescent="0.3"/>
    <row r="1080" s="1" customFormat="1" x14ac:dyDescent="0.3"/>
    <row r="1081" s="1" customFormat="1" x14ac:dyDescent="0.3"/>
    <row r="1082" s="1" customFormat="1" x14ac:dyDescent="0.3"/>
    <row r="1083" s="1" customFormat="1" x14ac:dyDescent="0.3"/>
    <row r="1084" s="1" customFormat="1" x14ac:dyDescent="0.3"/>
    <row r="1085" s="1" customFormat="1" x14ac:dyDescent="0.3"/>
    <row r="1086" s="1" customFormat="1" x14ac:dyDescent="0.3"/>
    <row r="1087" s="1" customFormat="1" x14ac:dyDescent="0.3"/>
    <row r="1088" s="1" customFormat="1" x14ac:dyDescent="0.3"/>
    <row r="1089" s="1" customFormat="1" x14ac:dyDescent="0.3"/>
    <row r="1090" s="1" customFormat="1" x14ac:dyDescent="0.3"/>
  </sheetData>
  <mergeCells count="46">
    <mergeCell ref="B48:M49"/>
    <mergeCell ref="B50:M56"/>
    <mergeCell ref="B7:M8"/>
    <mergeCell ref="E34:G34"/>
    <mergeCell ref="E38:G38"/>
    <mergeCell ref="I34:K34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B13:M13"/>
    <mergeCell ref="B31:M32"/>
    <mergeCell ref="C10:D10"/>
    <mergeCell ref="H41:I41"/>
    <mergeCell ref="H42:I42"/>
    <mergeCell ref="E39:G39"/>
    <mergeCell ref="E40:G40"/>
    <mergeCell ref="E41:G41"/>
    <mergeCell ref="E16:G16"/>
    <mergeCell ref="K10:M11"/>
    <mergeCell ref="E10:I10"/>
    <mergeCell ref="C11:D11"/>
    <mergeCell ref="E11:I11"/>
    <mergeCell ref="B15:C15"/>
    <mergeCell ref="D15:G15"/>
    <mergeCell ref="H43:I43"/>
    <mergeCell ref="H44:I44"/>
    <mergeCell ref="H45:I45"/>
    <mergeCell ref="H46:I46"/>
    <mergeCell ref="E27:M29"/>
    <mergeCell ref="K43:K44"/>
    <mergeCell ref="K45:K46"/>
    <mergeCell ref="M43:M44"/>
    <mergeCell ref="E42:G42"/>
    <mergeCell ref="E43:G43"/>
    <mergeCell ref="E44:G44"/>
    <mergeCell ref="E45:G45"/>
    <mergeCell ref="E46:G46"/>
    <mergeCell ref="H38:I38"/>
    <mergeCell ref="H39:I39"/>
    <mergeCell ref="H40:I40"/>
  </mergeCells>
  <conditionalFormatting sqref="E18:G25">
    <cfRule type="cellIs" dxfId="0" priority="1" operator="greaterThan">
      <formula>5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Espectrofotometría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 FLOREZ</dc:creator>
  <cp:lastModifiedBy>Jhon Jaime</cp:lastModifiedBy>
  <dcterms:created xsi:type="dcterms:W3CDTF">2023-05-22T20:01:28Z</dcterms:created>
  <dcterms:modified xsi:type="dcterms:W3CDTF">2024-11-22T12:45:59Z</dcterms:modified>
</cp:coreProperties>
</file>